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35" activeTab="0"/>
  </bookViews>
  <sheets>
    <sheet name="PR-RAS konsolidirani" sheetId="1" r:id="rId1"/>
  </sheets>
  <externalReferences>
    <externalReference r:id="rId4"/>
  </externalReferences>
  <definedNames>
    <definedName name="_xlnm.Print_Titles" localSheetId="0">'PR-RAS konsolidirani'!$12:$14</definedName>
    <definedName name="Z_666598D3_98AF_48B0_80F9_76DD16B9D653_.wvu.PrintTitles" localSheetId="0" hidden="1">'PR-RAS konsolidirani'!$12:$14</definedName>
  </definedNames>
  <calcPr fullCalcOnLoad="1"/>
</workbook>
</file>

<file path=xl/sharedStrings.xml><?xml version="1.0" encoding="utf-8"?>
<sst xmlns="http://schemas.openxmlformats.org/spreadsheetml/2006/main" count="1232" uniqueCount="1159">
  <si>
    <t>Kapitalne pomoći osiguravajućim društvima u javnom sektoru</t>
  </si>
  <si>
    <t>Kapitalne pomoći ostalim financijskim institucijama u javnom sektoru</t>
  </si>
  <si>
    <t>Kapitalne pomoći kreditnim institucijama izvan javnog sektora</t>
  </si>
  <si>
    <t>Kapitalne pomoći osiguravajućim društvima izvan javnog sektora</t>
  </si>
  <si>
    <t>Kapitalne pomoći ostalim financijskim institucijama izvan javnog sektora</t>
  </si>
  <si>
    <t>Kapitalne pomoći obrtnicima</t>
  </si>
  <si>
    <t>Povrat zajmova danih neprofitnim organizacijama, građanima i kućanstvima u tuzemstvu – dugoročni</t>
  </si>
  <si>
    <t>Povrat zajmova danih kreditnim institucijama u javnom sektoru – dugoročni</t>
  </si>
  <si>
    <t>Povrat zajmova danih osiguravajućim društvima u javnom sektoru – dugoročni</t>
  </si>
  <si>
    <t>Povrat zajmova danih trgovačkim društvima u javnom sektoru – kratkoročni</t>
  </si>
  <si>
    <t>Povrat zajmova danih trgovačkim društvima u javnom sektoru – dugoročni</t>
  </si>
  <si>
    <t>Povrat zajmova danih tuzemnim kreditnim institucijama izvan javnog sektora – dugoročni</t>
  </si>
  <si>
    <t>Povrat zajmova danih tuzemnim osiguravajućim društvima izvan javnog sektora – dugoročni</t>
  </si>
  <si>
    <t>Povrat zajmova danih ostalim tuzemnim financijskim institucijama izvan javnog sektora - dugoročni</t>
  </si>
  <si>
    <t>Povrat zajmova danih tuzemnim trgovačkim društvima izvan javnog sektora - kratkoročni</t>
  </si>
  <si>
    <t>Povrat zajmova danih tuzemnim trgovačkim društvima izvan javnog sektora - dugoročni</t>
  </si>
  <si>
    <t>Povrat zajmova danih tuzemnim obrtnicima - kratkoročni</t>
  </si>
  <si>
    <t>Povrat zajmova danih tuzemnim obrtnicima - dugoročni</t>
  </si>
  <si>
    <t>Povrat zajmova danih državnom proračunu - dugoročni</t>
  </si>
  <si>
    <t>Povrat zajmova danih županijskim proračunima - kratkoročni</t>
  </si>
  <si>
    <t>Povrat zajmova danih županijskim proračunima - dugoročni</t>
  </si>
  <si>
    <t>Povrat zajmova danih gradskim proračunima - kratkoročni</t>
  </si>
  <si>
    <t>Povrat zajmova danih gradskim proračunima - dugoročni</t>
  </si>
  <si>
    <t>Povrat zajmova danih općinskim proračunima - kratkoročni</t>
  </si>
  <si>
    <t>Povrat zajmova danih općinskim proračunima - dugoročni</t>
  </si>
  <si>
    <t>Povrat zajmova danih HZMO-u, HZZ-u i HZZO-u - kratkoročni</t>
  </si>
  <si>
    <t>Povrat zajmova danih HZMO-u, HZZ-u i HZZO-u - dugoročni</t>
  </si>
  <si>
    <t>Povrat zajmova danih ostalim izvanproračunskim korisnicima državnog proračuna - kratkoročni</t>
  </si>
  <si>
    <t>Povrat zajmova danih ostalim izvanproračunskim korisnicima državnog proračuna - dugoročni</t>
  </si>
  <si>
    <t>Povrat zajmova danih izvanproračunskim korisnicima županijskih, gradskih i općinskih proračuna - kratkoročni</t>
  </si>
  <si>
    <t>Povrat zajmova danih izvanproračunskim korisnicima županijskih, gradskih i općinskih proračuna - dugoročni</t>
  </si>
  <si>
    <t>Ostali vrijednosni papiri - tuzemni - dugoročni</t>
  </si>
  <si>
    <t>Primljeni zajmovi od međunarodnih organizacija - dugoročni</t>
  </si>
  <si>
    <t>Primljeni krediti i zajmovi od institucija i tijela EU - dugoročni</t>
  </si>
  <si>
    <t>Primljeni zajmovi od inozemnih vlada u EU - dugoročni</t>
  </si>
  <si>
    <t>Primljeni zajmovi od inozemnih vlada izvan EU - dugoročni</t>
  </si>
  <si>
    <t>Primljeni krediti od kreditnih institucija u javnom sektoru - kratkoročni</t>
  </si>
  <si>
    <t>Primljeni krediti od kreditnih institucija u javnom sektoru - dugoročni</t>
  </si>
  <si>
    <t>Primljeni zajmovi od osiguravajućih društava u javnom sektoru - dugoročni</t>
  </si>
  <si>
    <t>Primljeni zajmovi od ostalih financijskih institucija u javnom sektoru - dugoročni</t>
  </si>
  <si>
    <t>Primljeni zajmovi od trgovačkih društava u javnom sektoru - dugoročni</t>
  </si>
  <si>
    <t>Primljeni krediti od tuzemnih kreditnih institucija izvan javnog sektora - kratkoročni</t>
  </si>
  <si>
    <t>Primljeni krediti od tuzemnih kreditnih institucija izvan javnog sektora - dugoročni</t>
  </si>
  <si>
    <t>Primljeni zajmovi od tuzemnih osiguravajućih društava izvan javnog sektora - dugoročni</t>
  </si>
  <si>
    <t>Primljeni zajmovi od ostalih tuzemnih financijskih institucija izvan javnog sektora - dugoročni</t>
  </si>
  <si>
    <t>Primljeni krediti od inozemnih kreditnih institucija - kratkoročni</t>
  </si>
  <si>
    <t>Primljeni krediti od inozemnih kreditnih institucija - dugoročni</t>
  </si>
  <si>
    <t>Primljeni zajmovi od inozemnih osiguravajućih društava - dugoročni</t>
  </si>
  <si>
    <t>Primljeni zajmovi od ostalih inozemnih financijskih institucija - dugoročni</t>
  </si>
  <si>
    <t>Primljeni zajmovi od tuzemnih trgovačkih društava izvan javnog sektora - dugoročni</t>
  </si>
  <si>
    <t>Primljeni zajmovi od tuzemnih obrtnika - dugoročni</t>
  </si>
  <si>
    <t>Primljeni zajmovi od inozemnih trgovačkih društava - dugoročni</t>
  </si>
  <si>
    <t>Primljeni zajmovi od državnog proračuna - kratkoročni</t>
  </si>
  <si>
    <t>Primljeni zajmovi od državnog proračuna - dugoročni</t>
  </si>
  <si>
    <t>Primljeni zajmovi od županijskih proračuna - kratkoročni</t>
  </si>
  <si>
    <t>Primljeni zajmovi od županijskih proračuna - dugoročni</t>
  </si>
  <si>
    <t>Primljeni zajmovi od gradskih proračuna - kratkoročni</t>
  </si>
  <si>
    <t>Primljeni zajmovi od gradskih proračuna - dugoročni</t>
  </si>
  <si>
    <t>Primljeni zajmovi od općinskih proračuna - kratkoročni</t>
  </si>
  <si>
    <t>Primljeni zajmovi od općinskih proračuna - dugoročni</t>
  </si>
  <si>
    <t>Primljeni zajmovi od HZMO-a, HZZ-a i HZZO-a - kratkoročni</t>
  </si>
  <si>
    <t>Primljeni zajmovi od HZMO-a, HZZ-a i HZZO-a - dugoročni</t>
  </si>
  <si>
    <t>Ostali tuzemni vrijednosni papiri - dugoročni</t>
  </si>
  <si>
    <t>Dani zajmovi neprofitnim organizacijama, građanima i kućanstvima u tuzemstvu – dugoročni</t>
  </si>
  <si>
    <t>Dani zajmovi kreditnim institucijama u javnom sektoru – dugoročni</t>
  </si>
  <si>
    <t>Dani zajmovi osiguravajućim društvima u javnom sektoru – dugoročni</t>
  </si>
  <si>
    <t>Dani zajmovi ostalim financijskim institucijama u javnom sektoru – dugoročni</t>
  </si>
  <si>
    <t>Dani zajmovi trgovačkim društvima u javnom sektoru – kratkoročni</t>
  </si>
  <si>
    <t>Dani zajmovi trgovačkim društvima u javnom sektoru – dugoročni</t>
  </si>
  <si>
    <t>Dani zajmovi tuzemnim kreditnim institucijama izvan javnog sektora – dugoročni</t>
  </si>
  <si>
    <t>Dani zajmovi tuzemnim osiguravajućim društvima izvan javnog sektora – dugoročni</t>
  </si>
  <si>
    <t>Dani zajmovi ostalim tuzemnim financijskim institucijama izvan javnog sektora – dugoročni</t>
  </si>
  <si>
    <t>Dani zajmovi tuzemnim trgovačkim društvima izvan javnog sektora – kratkoročni</t>
  </si>
  <si>
    <t>Dani zajmovi tuzemnim trgovačkim društvima izvan javnog sektora – dugoročni</t>
  </si>
  <si>
    <t>Dani zajmovi tuzemnim obrtnicima – kratkoročni</t>
  </si>
  <si>
    <t>Dani zajmovi tuzemnim obrtnicima – dugoročni</t>
  </si>
  <si>
    <t>Dani zajmovi državnom proračunu – kratkoročni</t>
  </si>
  <si>
    <t>Dani zajmovi državnom proračunu – dugoročni</t>
  </si>
  <si>
    <t>Dani zajmovi županijskim proračunima – kratkoročni</t>
  </si>
  <si>
    <t>Dani zajmovi županijskim proračunima – dugoročni</t>
  </si>
  <si>
    <t>Dani zajmovi gradskim proračunima – kratkoročni</t>
  </si>
  <si>
    <t>Dani zajmovi gradskim proračunima – dugoročni</t>
  </si>
  <si>
    <t>Dani zajmovi općinskim proračunima – kratkoročni</t>
  </si>
  <si>
    <t>Dani zajmovi općinskim proračunima – dugoročni</t>
  </si>
  <si>
    <t>Dani zajmovi HZMO-u, HZZ-u i HZZO-u – kratkoročni</t>
  </si>
  <si>
    <t>Dani zajmovi HZMO-u, HZZ-u i HZZO-u – dugoročni</t>
  </si>
  <si>
    <t>Dani zajmovi ostalim izvanproračunskim korisnicima državnog proračuna – kratkoročni</t>
  </si>
  <si>
    <t>Dani zajmovi ostalim izvanproračunskim korisnicima državnog proračuna – dugoročni</t>
  </si>
  <si>
    <t>Dani zajmovi izvanproračunskim korisnicima županijskih, gradskih i općinskih proračuna – kratkoročni</t>
  </si>
  <si>
    <t>Dani zajmovi izvanproračunskim korisnicima županijskih, gradskih i općinskih proračuna – dugoročni</t>
  </si>
  <si>
    <t>Otplata glavnice primljenih zajmova od međunarodnih organizacija – dugoročnih</t>
  </si>
  <si>
    <t>Otplata glavnice primljenih kredita i zajmova od institucija i tijela EU – dugoročnih</t>
  </si>
  <si>
    <t>Otplata glavnice primljenih zajmova od inozemnih vlada u EU – dugoročnih</t>
  </si>
  <si>
    <t>Otplata glavnice primljenih zajmova od inozemnih vlada izvan EU – dugoročnih</t>
  </si>
  <si>
    <t>Otplata glavnice primljenih zajmova od ostalih financijskih institucija u javnom sektoru – dugoročnih</t>
  </si>
  <si>
    <t>Otplata glavnice primljenih zajmova od trgovačkih društava u javnom sektoru – dugoročnih</t>
  </si>
  <si>
    <t>Otplata glavnice primljenih kredita od tuzemnih kreditnih institucija izvan javnog sektora – kratkoročnih</t>
  </si>
  <si>
    <t>Otplata glavnice primljenih kredita od tuzemnih kreditnih institucija izvan javnog sektora – dugoročnih</t>
  </si>
  <si>
    <t>Otplata glavnice primljenih zajmova od tuzemnih osiguravajućih društava izvan javnog sektora – dugoročnih</t>
  </si>
  <si>
    <t>Otplata glavnice primljenih zajmova od ostalih tuzemnih financijskih institucija izvan javnog sektora – dugoročnih</t>
  </si>
  <si>
    <t>Otplata glavnice primljenih kredita od inozemnih kreditnih institucija – kratkoročnih</t>
  </si>
  <si>
    <t>Otplata glavnice primljenih kredita od inozemnih kreditnih institucija – dugoročnih</t>
  </si>
  <si>
    <t>Otplata glavnice primljenih zajmova od inozemnih osiguravajućih društava – dugoročnih</t>
  </si>
  <si>
    <t>Otplata glavnice primljenih zajmova od ostalih inozemnih financijskih institucija – dugoročnih</t>
  </si>
  <si>
    <t>Otplata glavnice primljenih zajmova od tuzemnih trgovačkih društava izvan javnog sektora – dugoročnih</t>
  </si>
  <si>
    <t>Otplata glavnice primljenih zajmova od tuzemnih obrtnika – dugoročnih</t>
  </si>
  <si>
    <t>Otplata glavnice primljenih zajmova od inozemnih trgovačkih društava – dugoročnih</t>
  </si>
  <si>
    <t>Otplata glavnice primljenih zajmova od državnog proračuna – kratkoročnih</t>
  </si>
  <si>
    <t>Otplata glavnice primljenih zajmova od državnog proračuna – dugoročnih</t>
  </si>
  <si>
    <t>Otplata glavnice primljenih zajmova od županijskih proračuna – kratkoročnih</t>
  </si>
  <si>
    <t>Otplata glavnice primljenih zajmova od županijskih proračuna – dugoročnih</t>
  </si>
  <si>
    <t>Otplata glavnice primljenih zajmova od gradskih proračuna – kratkoročnih</t>
  </si>
  <si>
    <t>Otplata glavnice primljenih zajmova od gradskih proračuna – dugoročnih</t>
  </si>
  <si>
    <t>Otplata glavnice primljenih zajmova od općinskih proračuna – kratkoročnih</t>
  </si>
  <si>
    <t>Otplata glavnice primljenih zajmova od općinskih proračuna – dugoročnih</t>
  </si>
  <si>
    <t>Otplata glavnice primljenih zajmova od HZMO-a, HZZ-a i HZZO-a – kratkoročnih</t>
  </si>
  <si>
    <t>Otplata glavnice primljenih zajmova od HZMO-a, HZZ-a i HZZO-a – dugoročnih</t>
  </si>
  <si>
    <t>Otplata glavnice primljenih zajmova od ostalih izvanproračunskih korisnika državnog proračuna – kratkoročnih</t>
  </si>
  <si>
    <t>Otplata glavnice primljenih zajmova od ostalih izvanproračunskih korisnika državnog proračuna – dugoročnih</t>
  </si>
  <si>
    <t>Otplata glavnice primljenih zajmova od izvanproračunskih korisnika županijskih, gradskih i općinskih proračuna – kratkoročnih</t>
  </si>
  <si>
    <t>Otplata glavnice primljenih zajmova od izvanproračunskih korisnika županijskih, gradskih i općinskih proračuna – dugoročnih</t>
  </si>
  <si>
    <t>Izdaci za otplatu glavnice za izdane ostale vrijednosne papire u zemlji – dugoročne</t>
  </si>
  <si>
    <t>OBVEZNI DODATNI PODACI</t>
  </si>
  <si>
    <t>Materijal i sirovine</t>
  </si>
  <si>
    <t>Energija</t>
  </si>
  <si>
    <t>Sitni inventar i auto gume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</si>
  <si>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</si>
  <si>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</si>
  <si>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</si>
  <si>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</si>
  <si>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</si>
  <si>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</si>
  <si>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</si>
  <si>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</si>
  <si>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</si>
  <si>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za rad predstavničkih i izvršnih tijela, povjerenstava i slično</t>
  </si>
  <si>
    <t>Premije osiguranja</t>
  </si>
  <si>
    <t>Reprezentacija</t>
  </si>
  <si>
    <t xml:space="preserve">Ostali nespomenuti rashodi poslovanja </t>
  </si>
  <si>
    <t>Kamate za izdane trezorske zapise</t>
  </si>
  <si>
    <t>Kamate za izdane mjenice</t>
  </si>
  <si>
    <t>Kamate za izdane obveznice</t>
  </si>
  <si>
    <t>Kamate za ostale vrijednosne papire</t>
  </si>
  <si>
    <t>Bankarske usluge i usluge platnog prometa</t>
  </si>
  <si>
    <t xml:space="preserve">Zatezne kamate </t>
  </si>
  <si>
    <t>Ostali nespomenuti financijski rashodi</t>
  </si>
  <si>
    <t>Subvencije trgovačkim društvima u javnom sektoru</t>
  </si>
  <si>
    <t>Tekuće pomoći inozemnim vladama</t>
  </si>
  <si>
    <t>Kapitalne pomoći inozemnim vladama</t>
  </si>
  <si>
    <t>Ukupno (4+5+6)</t>
  </si>
  <si>
    <t xml:space="preserve">Višak primitaka od financijske imovine - preneseni </t>
  </si>
  <si>
    <t>Manjak primitaka od financijske imovine - preneseni</t>
  </si>
  <si>
    <t>9221-9222</t>
  </si>
  <si>
    <t>9222-9221</t>
  </si>
  <si>
    <t>Ukupni priljevi na novčane račune i blagajne</t>
  </si>
  <si>
    <t>Ukupni odljevi s novčanih računa i blagajni</t>
  </si>
  <si>
    <t>Prosječan broj zaposlenih u tijelima na osnovi sati rada (cijeli broj)</t>
  </si>
  <si>
    <t>Prosječan broj zaposlenih kod korisnika na osnovi sati rada (cijeli broj)</t>
  </si>
  <si>
    <t>Porez na korištenje javnih površina</t>
  </si>
  <si>
    <t>Porez na cestovna motorna vozila</t>
  </si>
  <si>
    <t>Porez na tvrtku odnosno naziv tvrtke</t>
  </si>
  <si>
    <t>Tekuće pomoći iz državnog proračuna</t>
  </si>
  <si>
    <t>Kapitalne pomoći iz državnog proračuna</t>
  </si>
  <si>
    <t>Dopunsko zdravstveno osiguranje</t>
  </si>
  <si>
    <t>Otpremnine</t>
  </si>
  <si>
    <t>Naknade za prijevoz na posao i s posla</t>
  </si>
  <si>
    <t>Autorski honorari</t>
  </si>
  <si>
    <t>Ugovori o djelu</t>
  </si>
  <si>
    <t>Kamate za izdane trezorske zapise u zemlji</t>
  </si>
  <si>
    <t>Kamate za izdane trezorske zapise u inozemstvu</t>
  </si>
  <si>
    <t>Kamate za izdane mjenice u domaćoj valuti</t>
  </si>
  <si>
    <t>Kamate za izdane mjenice u stranoj valuti</t>
  </si>
  <si>
    <t>Kamate za izdane obveznice u zemlji</t>
  </si>
  <si>
    <t>Kamate za izdane obveznice u inozemstvu</t>
  </si>
  <si>
    <t>Kamate za ostale vrijednosne papire u zemlji</t>
  </si>
  <si>
    <t>Kamate za ostale vrijednosne papire u inozemstvu</t>
  </si>
  <si>
    <t>Kamate za primljene zajmove od drugih razina vlasti</t>
  </si>
  <si>
    <t>Kamate za primljene zajmove od međunarodnih organizacija</t>
  </si>
  <si>
    <t>Subvencije poljoprivrednicima</t>
  </si>
  <si>
    <t>Subvencije obrtnicima</t>
  </si>
  <si>
    <t>Sufinanciranje cijene prijevoza</t>
  </si>
  <si>
    <t>Kapitalne pomoći trgovačkim društvima u javnom sektoru</t>
  </si>
  <si>
    <t>Kapitalne pomoći trgovačkim društvima izvan javnog sektora</t>
  </si>
  <si>
    <t>Kapitalne pomoći poljoprivrednicima</t>
  </si>
  <si>
    <t xml:space="preserve">Višegodišnji nasadi </t>
  </si>
  <si>
    <t>M.P.</t>
  </si>
  <si>
    <t>Zakonski predstavnik</t>
  </si>
  <si>
    <t>(potpis)</t>
  </si>
  <si>
    <t>do</t>
  </si>
  <si>
    <t>u kunama (bez lp.)</t>
  </si>
  <si>
    <t>Porez i prirez na dohodak od nesamostalnog rada</t>
  </si>
  <si>
    <t>Porez i prirez na dohodak od imovine i imovinskih prava</t>
  </si>
  <si>
    <t>Porez i prirez na dohodak od kapitala</t>
  </si>
  <si>
    <t>Porez i prirez na dohodak po godišnjoj prijavi</t>
  </si>
  <si>
    <t xml:space="preserve">Porez i prirez na dohodak utvrđen u postupku nadzora za prethodne godine </t>
  </si>
  <si>
    <t>Povrat poreza i prireza na dohodak po godišnjoj prijavi</t>
  </si>
  <si>
    <t>Porez na dobit od poduzetnika</t>
  </si>
  <si>
    <t>Porez na dobit po odbitku na naknade za korištenje prava i za usluge</t>
  </si>
  <si>
    <t>Porez na dobit po odbitku na kamate, dividende i udjele u dobiti</t>
  </si>
  <si>
    <t>Porez na dobit po godišnjoj prijavi</t>
  </si>
  <si>
    <t>Povrat poreza na dobit po godišnjoj prijavi</t>
  </si>
  <si>
    <t>Stalni porezi na nepokretnu imovinu</t>
  </si>
  <si>
    <t>Porez na nasljedstva i darove</t>
  </si>
  <si>
    <t>Porez na kapitalne i financijske transakcije</t>
  </si>
  <si>
    <t>Račun iz rač. plana</t>
  </si>
  <si>
    <t>N A Z I V</t>
  </si>
  <si>
    <t>Ostvareno u izvještajnom razdoblju tekuće godine</t>
  </si>
  <si>
    <t>PRIHODI I RASHODI POSLOVANJA</t>
  </si>
  <si>
    <t>Prihodi od poreza (AOP 003+012+018+024+032+035)</t>
  </si>
  <si>
    <t>Porez i prirez na dohodak (AOP 004 do 009 - 010 + 011)</t>
  </si>
  <si>
    <t>Porez i prirez na dohodak od samostalnih djelatnosti</t>
  </si>
  <si>
    <t>Povrat više ostvarenog poreza na dohodak za decentralizirane funkcije</t>
  </si>
  <si>
    <t>Porez na dobit (AOP 013 do 016 - 017)</t>
  </si>
  <si>
    <t>Porezi na imovinu (AOP 019 do 023)</t>
  </si>
  <si>
    <t>Povremeni porezi na imovinu</t>
  </si>
  <si>
    <t>Ostali stalni porezi na imovinu</t>
  </si>
  <si>
    <t xml:space="preserve">Porezi na robu i usluge (AOP 025 do 031) </t>
  </si>
  <si>
    <t xml:space="preserve">Posebni porezi i trošarine </t>
  </si>
  <si>
    <t>Porezi na korištenje dobara ili izvođenje aktivnosti</t>
  </si>
  <si>
    <t>Porez na dobitke od igara na sreću i ostali porezi od igara na sreću</t>
  </si>
  <si>
    <t>Naknade za priređivanje igara na sreću</t>
  </si>
  <si>
    <t>Porezi na međunarodnu trgovinu i transakcije (AOP 033+034)</t>
  </si>
  <si>
    <t>Ostali prihodi od poreza (AOP 036 do 038)</t>
  </si>
  <si>
    <t xml:space="preserve">Doprinosi za zdravstveno osiguranje (AOP 041+042) </t>
  </si>
  <si>
    <t xml:space="preserve">Doprinosi za obvezno zdravstveno osiguranje </t>
  </si>
  <si>
    <t>Doprinosi za obvezno zdravstveno osiguranje za slučaj ozljede na radu</t>
  </si>
  <si>
    <t xml:space="preserve">Doprinosi za mirovinsko osiguranje </t>
  </si>
  <si>
    <t>Doprinosi za obvezno osiguranje u slučaju nezaposlenosti</t>
  </si>
  <si>
    <t>Tekuće pomoći od institucija i tijela EU</t>
  </si>
  <si>
    <t>Kapitalne pomoći od institucija i tijela EU</t>
  </si>
  <si>
    <t>Tekuće pomoći izravnanja za decentralizirane funkcije</t>
  </si>
  <si>
    <t>Kapitalne pomoći izravnanja za decentralizirane funkcije</t>
  </si>
  <si>
    <t>Prihodi od pozitivnih tečajnih razlika i razlika zbog primjene valutne klauzule</t>
  </si>
  <si>
    <t>Prihodi iz dobiti trgovačkih društava, kreditnih i ostalih financijskih institucija po posebnim propisima</t>
  </si>
  <si>
    <t>Naknada za korištenje nefinancijske imovine</t>
  </si>
  <si>
    <t>Prihodi od kamata na dane zajmove međunarodnim organizacijama, institucijama i tijelima EU te inozemnim vladama</t>
  </si>
  <si>
    <t>Prihodi od kamata na dane zajmove neprofitnim organizacijama, građanima i kućanstvima</t>
  </si>
  <si>
    <t>Prihodi od kamata na dane zajmove kreditnim i ostalim financijskim institucijama u javnom sektoru</t>
  </si>
  <si>
    <t>Prihodi od kamata na dane zajmove trgovačkim društvima u javnom sektoru</t>
  </si>
  <si>
    <t>Prihodi od kamata na dane zajmove kreditnim i ostalim financijskim institucijama izvan javnog sektora</t>
  </si>
  <si>
    <t>Prihodi od kamata na dane zajmove trgovačkim društvima i obrtnicima izvan javnog sektora</t>
  </si>
  <si>
    <t>Prihodi od kamata na dane zajmove drugim razinama vlasti</t>
  </si>
  <si>
    <t>Ostale upravne pristojbe i naknade</t>
  </si>
  <si>
    <t>Ostale pristojbe i naknade</t>
  </si>
  <si>
    <t>Prihodi vodnog gospodarstva</t>
  </si>
  <si>
    <t>Naknade od financijske imovine</t>
  </si>
  <si>
    <t>Komunalni doprinosi</t>
  </si>
  <si>
    <t>Komunalne naknade</t>
  </si>
  <si>
    <t>Naknade za priključak</t>
  </si>
  <si>
    <t>Prihodi od prodaje proizvoda i robe</t>
  </si>
  <si>
    <t>Prihodi od pruženih usluga</t>
  </si>
  <si>
    <t>Kazne za carinske prekršaje</t>
  </si>
  <si>
    <t>Kazne za porezne prekršaje</t>
  </si>
  <si>
    <t>Kazne za prekršaje trgovačkih društava - privredne prijestupe</t>
  </si>
  <si>
    <t>Kazne i druge mjere u kaznenom postupku</t>
  </si>
  <si>
    <t>Kazne za prekršaje na kulturnim dobrima</t>
  </si>
  <si>
    <t>Upravne mjere</t>
  </si>
  <si>
    <t>Ostali prihodi</t>
  </si>
  <si>
    <t>Doprinosi za mirovinsko osiguranje</t>
  </si>
  <si>
    <t>Doprinosi za obvezno zdravstveno osiguranje</t>
  </si>
  <si>
    <t>Ostale naknade troškova zaposlenima</t>
  </si>
  <si>
    <t>Službena, radna i zaštitna odjeća i obuća</t>
  </si>
  <si>
    <t>Pristojbe i naknade</t>
  </si>
  <si>
    <t>Kamate za primljene kredite i zajmove od međunarodnih organizacija, institucija i tijela EU te inozemnih vlada</t>
  </si>
  <si>
    <t>Kamate za primljene kredite i zajmove od kreditnih i ostalih financijskih institucija u javnom sektoru</t>
  </si>
  <si>
    <t>Kamate za primljene kredite i zajmove od kreditnih i ostalih financijskih institucija izvan javnog sektora</t>
  </si>
  <si>
    <t>Kamate za odobrene, a nerealizirane kredite i zajmove</t>
  </si>
  <si>
    <t>Kamate za primljene zajmove od trgovačkih društava u javnom sektoru</t>
  </si>
  <si>
    <t>Kamate za primljene zajmove od trgovačkih društava i obrtnika izvan javnog sektora</t>
  </si>
  <si>
    <t>Negativne tečajne razlike i razlike zbog primjene valutne klauzule</t>
  </si>
  <si>
    <t>Subvencije kreditnim i ostalim financijskim institucijama u javnom sektoru</t>
  </si>
  <si>
    <t>Subvencije kreditnim i ostalim financijskim institucijama izvan javnog sektora</t>
  </si>
  <si>
    <t>Subvencije poljoprivrednicima i obrtnicima</t>
  </si>
  <si>
    <t>Tekuće pomoći međunarodnim organizacijama te institucijama i tijelima EU</t>
  </si>
  <si>
    <t>Kapitalne pomoći međunarodnim organizacijama te institucijama i tijelima EU</t>
  </si>
  <si>
    <t>Tekuće pomoći unutar općeg proračuna</t>
  </si>
  <si>
    <t xml:space="preserve">Kapitalne pomoći unutar općeg proračuna </t>
  </si>
  <si>
    <t>Naknade šteta pravnim i fizičkim osobama</t>
  </si>
  <si>
    <t xml:space="preserve">Naknade šteta zaposlenicima </t>
  </si>
  <si>
    <t>Ugovorene kazne i ostale naknade šteta</t>
  </si>
  <si>
    <t>Kapitalne pomoći kreditnim i ostalim financijskim institucijama te trgovačkim društvima u javnom sektoru</t>
  </si>
  <si>
    <t>Kapitalne pomoći kreditnim i ostalim financijskim institucijama te trgovačkim društvima izvan javnog sektora</t>
  </si>
  <si>
    <t>Kapitalne pomoći poljoprivrednicima i obrtnicima</t>
  </si>
  <si>
    <t xml:space="preserve"> </t>
  </si>
  <si>
    <t>Obračunati prihodi od prodaje proizvoda i robe i pruženih usluga - nenaplaćeni</t>
  </si>
  <si>
    <t>PRIHODI I RASHODI OD NEFINANCIJSKE IMOVINE</t>
  </si>
  <si>
    <t>Zemljište</t>
  </si>
  <si>
    <t>Ceste, željeznice i ostali prometni objekti</t>
  </si>
  <si>
    <t>Knjige</t>
  </si>
  <si>
    <t>Umjetnička djela (izložena u galerijama, muzejima i slično)</t>
  </si>
  <si>
    <t>Istraživanje rudnih bogatstava</t>
  </si>
  <si>
    <t xml:space="preserve">Knjige </t>
  </si>
  <si>
    <t>9221x, 9222x</t>
  </si>
  <si>
    <t>PRIMICI I IZDACI</t>
  </si>
  <si>
    <t>Povrat zajmova danih institucijama i tijelima EU</t>
  </si>
  <si>
    <t>Povrat zajmova danih inozemnim vladama u EU</t>
  </si>
  <si>
    <t>Povrat zajmova danih inozemnim vladama izvan EU</t>
  </si>
  <si>
    <t>Povrat zajmova danih kreditnim institucijama u javnom sektoru</t>
  </si>
  <si>
    <t>Povrat zajmova danih osiguravajućim društvima u javnom sektoru</t>
  </si>
  <si>
    <t>Povrat zajmova danih ostalim financijskim institucijama u javnom sektoru</t>
  </si>
  <si>
    <t>Povrat zajmova danih tuzemnim kreditnim institucijama izvan javnog sektora</t>
  </si>
  <si>
    <t>Povrat zajmova danih tuzemnim osiguravajućim društvima izvan javnog sektora</t>
  </si>
  <si>
    <t>Povrat zajmova danih ostalim tuzemnim financijskim institucijama izvan javnog sektora</t>
  </si>
  <si>
    <t>Povrat zajmova danih inozemnim kreditnim institucijama</t>
  </si>
  <si>
    <t>Povrat zajmova danih inozemnim osiguravajućim društvima</t>
  </si>
  <si>
    <t>Povrat zajmova danih ostalim inozemnim financijskim institucijama</t>
  </si>
  <si>
    <t>Povrat zajmova danih tuzemnim trgovačkim društvima izvan javnog sektora</t>
  </si>
  <si>
    <t>Povrat zajmova danih tuzemnim obrtnicima</t>
  </si>
  <si>
    <t>Povrat zajmova danih inozemnim trgovačkim društvima</t>
  </si>
  <si>
    <t>Povrat zajmova danih inozemnim obrtnicima</t>
  </si>
  <si>
    <t>Povrat zajmova danih državnom proračunu</t>
  </si>
  <si>
    <t>Povrat zajmova danih županijskim proračunima</t>
  </si>
  <si>
    <t>Povrat zajmova danih gradskim proračunima</t>
  </si>
  <si>
    <t>Povrat zajmova danih općinskim proračunima</t>
  </si>
  <si>
    <t>Povrat zajmova danih HZMO-u, HZZ-u i HZZO-u</t>
  </si>
  <si>
    <t>Povrat zajmova danih ostalim izvanproračunskim korisnicima državnog proračuna</t>
  </si>
  <si>
    <t>Povrat zajmova danih izvanproračunskim korisnicima županijskih, gradskih i općinskih proračuna</t>
  </si>
  <si>
    <t>Trezorski zapisi - tuzemni</t>
  </si>
  <si>
    <t>Trezorski zapisi - inozemni</t>
  </si>
  <si>
    <t>Dionice i udjeli u glavnici kreditnih institucija u javnom sektoru</t>
  </si>
  <si>
    <t>Dionice i udjeli u glavnici osiguravajućih društava u javnom sektoru</t>
  </si>
  <si>
    <t>Dionice i udjeli u glavnici ostalih financijskih institucija u javnom sektoru</t>
  </si>
  <si>
    <t xml:space="preserve">Dionice i udjeli u glavnici tuzemnih kreditnih i ostalih financijskih institucija izvan javnog sektora </t>
  </si>
  <si>
    <t xml:space="preserve">Dionice i udjeli u glavnici inozemnih kreditnih i ostalih financijskih institucija </t>
  </si>
  <si>
    <t>Primljeni krediti i zajmovi od institucija i tijela EU</t>
  </si>
  <si>
    <t>Primljeni zajmovi od inozemnih vlada u EU</t>
  </si>
  <si>
    <t>Primljeni zajmovi od inozemnih vlada izvan EU</t>
  </si>
  <si>
    <t>Primljeni krediti od kreditnih institucija u javnom sektoru</t>
  </si>
  <si>
    <t>Primljeni zajmovi od osiguravajućih društava u javnom sektoru</t>
  </si>
  <si>
    <t>Primljeni zajmovi od ostalih financijskih institucija u javnom sektoru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</si>
  <si>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</si>
  <si>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</si>
  <si>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</si>
  <si>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Primljeni krediti od inozemnih kreditnih institucija</t>
  </si>
  <si>
    <t>Primljeni zajmovi od inozemnih osiguravajućih društava</t>
  </si>
  <si>
    <t>Primljeni zajmovi od ostalih inozemnih financijskih institucija</t>
  </si>
  <si>
    <t>Primljeni zajmovi od tuzemnih trgovačkih društava izvan javnog sektora</t>
  </si>
  <si>
    <t>Primljeni zajmovi od tuzemnih obrtnika</t>
  </si>
  <si>
    <t>Primljeni zajmovi od inozemnih trgovačkih društava</t>
  </si>
  <si>
    <t>Primljeni zajmovi od inozemnih obrtnika</t>
  </si>
  <si>
    <t>Primljeni zajmovi od državnog proračuna</t>
  </si>
  <si>
    <t>Primljeni zajmovi od županijskih proračuna</t>
  </si>
  <si>
    <t>Primljeni zajmovi od gradskih proračuna</t>
  </si>
  <si>
    <t>Primljeni zajmovi od općinskih proračuna</t>
  </si>
  <si>
    <t>Primljeni zajmovi od HZMO-a, HZZ-a i HZZO-a</t>
  </si>
  <si>
    <t>Komercijalni i blagajnički zapisi – tuzemni</t>
  </si>
  <si>
    <t>Komercijalni i blagajnički zapisi – inozemni</t>
  </si>
  <si>
    <t>Obveznice – tuzemne</t>
  </si>
  <si>
    <t>Obveznice – inozemne</t>
  </si>
  <si>
    <t>Opcije i drugi financijski derivati – tuzemni</t>
  </si>
  <si>
    <t>Opcije i drugi financijski derivati – inozemni</t>
  </si>
  <si>
    <t>Ostali tuzemni vrijednosni papiri</t>
  </si>
  <si>
    <t>Dani zajmovi institucijama i tijelima EU</t>
  </si>
  <si>
    <t>Dani zajmovi inozemnim vladama u EU</t>
  </si>
  <si>
    <t>Dani zajmovi inozemnim vladama izvan EU</t>
  </si>
  <si>
    <t>Dani zajmovi kreditnim institucijama u javnom sektoru</t>
  </si>
  <si>
    <t>Porez na dodanu vrijednost</t>
  </si>
  <si>
    <t>Porez na promet</t>
  </si>
  <si>
    <t>Ostali porezi na robu i usluge</t>
  </si>
  <si>
    <t>Carine i carinske pristojbe</t>
  </si>
  <si>
    <t>Ostali porezi na međunarodnu trgovinu i transakcije</t>
  </si>
  <si>
    <t xml:space="preserve">AOP oznaka </t>
  </si>
  <si>
    <t>Kontrolni stupac</t>
  </si>
  <si>
    <t>Ostali prihodi od poreza koje plaćaju pravne osobe</t>
  </si>
  <si>
    <t>Ostali prihodi od poreza koje plaćaju fizičke osobe</t>
  </si>
  <si>
    <t>Ostali neraspoređeni prihodi od poreza</t>
  </si>
  <si>
    <t>Tekuće pomoći od inozemnih vlada</t>
  </si>
  <si>
    <t>Kapitalne pomoći od inozemnih vlada</t>
  </si>
  <si>
    <t>Tekuće pomoći od međunarodnih organizacija</t>
  </si>
  <si>
    <t>Kapitalne pomoći od međunarodnih organizacija</t>
  </si>
  <si>
    <t>Prihodi od kamata po vrijednosnim papirima</t>
  </si>
  <si>
    <t>Kamate na oročena sredstva i depozite po viđenju</t>
  </si>
  <si>
    <t xml:space="preserve">Prihodi od zateznih kamata </t>
  </si>
  <si>
    <t>Prihodi od dividendi</t>
  </si>
  <si>
    <t>Ostali prihodi od financijske imovine</t>
  </si>
  <si>
    <t>Naknade za koncesije</t>
  </si>
  <si>
    <t>Prihodi od zakupa i iznajmljivanja imovine</t>
  </si>
  <si>
    <t>Ostali prihodi od nefinancijske imovine</t>
  </si>
  <si>
    <t>Naknade za ceste</t>
  </si>
  <si>
    <t>Državne upravne i sudske pristojbe</t>
  </si>
  <si>
    <t>Županijske, gradske i općinske pristojbe i naknade</t>
  </si>
  <si>
    <t>Prihodi državne uprave</t>
  </si>
  <si>
    <t>Doprinosi za šume</t>
  </si>
  <si>
    <t>Mjesni samodoprinos</t>
  </si>
  <si>
    <t>Ostali nespomenuti prihodi</t>
  </si>
  <si>
    <t>Kazne za devizne prekršaje</t>
  </si>
  <si>
    <t>Ostale kazne</t>
  </si>
  <si>
    <t>Tekuće donacije</t>
  </si>
  <si>
    <t>Kapitalne donacije</t>
  </si>
  <si>
    <t>Plaće za redovan rad</t>
  </si>
  <si>
    <t>Plaće u naravi</t>
  </si>
  <si>
    <t>Plaće za prekovremeni rad</t>
  </si>
  <si>
    <t>Plaće za posebne uvjete rada</t>
  </si>
  <si>
    <t>Ostali rashodi za zaposlene</t>
  </si>
  <si>
    <t>Službena putovanja</t>
  </si>
  <si>
    <t>Naknade za prijevoz, za rad na terenu i odvojeni život</t>
  </si>
  <si>
    <t>Stručno usavršavanje zaposlenika</t>
  </si>
  <si>
    <t>Uredski materijal i ostali materijalni rashodi</t>
  </si>
  <si>
    <t>Otplata glavnice primljenih zajmova od trgovačkih društava u javnom sektoru</t>
  </si>
  <si>
    <t>Izdaci za otplatu glavnice za izdane trezorske zapise u zemlji</t>
  </si>
  <si>
    <t>Izdaci za otplatu glavnice za izdane trezorske zapise u inozemstvu</t>
  </si>
  <si>
    <t>Izdaci za otplatu glavnice za izdane obveznice u zemlji</t>
  </si>
  <si>
    <t>Izdaci za otplatu glavnice za izdane obveznice u inozemstvu</t>
  </si>
  <si>
    <t>Izdaci za otplatu glavnice za izdane ostale vrijednosne papire u zemlji</t>
  </si>
  <si>
    <t>Izdaci za otplatu glavnice za izdane ostale vrijednosne papire u inozemstvu</t>
  </si>
  <si>
    <t>Ostala nematerijalna proizvedena imovina</t>
  </si>
  <si>
    <t>Dionice i udjeli u glavnici trgovačkih društava u javnom sektoru</t>
  </si>
  <si>
    <t>Dionice i udjeli u glavnici tuzemnih trgovačkih društava izvan javnog sektora</t>
  </si>
  <si>
    <t>Stambeni objekti</t>
  </si>
  <si>
    <t>Poslovni objekti</t>
  </si>
  <si>
    <t>Ostali građevinski objekti</t>
  </si>
  <si>
    <t>Uredska oprema i namještaj</t>
  </si>
  <si>
    <t>Komunikacijska oprema</t>
  </si>
  <si>
    <t>Oprema za održavanje i zaštitu</t>
  </si>
  <si>
    <t>Medicinska i laboratorijska oprema</t>
  </si>
  <si>
    <t>Sportska i glazbena oprema</t>
  </si>
  <si>
    <t>Uređaji, strojevi i oprema za ostale namjene</t>
  </si>
  <si>
    <t>Prijevozna sredstva u cestovnom prometu</t>
  </si>
  <si>
    <t>Prijevozna sredstva u pomorskom i riječnom prometu</t>
  </si>
  <si>
    <t xml:space="preserve">Višak prihoda od nefinancijske imovine - preneseni </t>
  </si>
  <si>
    <t xml:space="preserve">Manjak prihoda od nefinancijske imovine - preneseni </t>
  </si>
  <si>
    <t>Obračunati prihodi od prodaje nefinancijske imovine - nenaplaćeni</t>
  </si>
  <si>
    <t>96, 97</t>
  </si>
  <si>
    <t>Povrat zajmova danih međunarodnim organizacijama</t>
  </si>
  <si>
    <t>Povrat zajmova danih neprofitnim organizacijama, građanima i kućanstvima u tuzemstvu</t>
  </si>
  <si>
    <t>Povrat zajmova danih neprofitnim organizacijama, građanima i kućanstvima u inozemstvu</t>
  </si>
  <si>
    <t>Obveznice - tuzemne</t>
  </si>
  <si>
    <t>Obveznice - inozemne</t>
  </si>
  <si>
    <t>Opcije i drugi financijski derivati - tuzemni</t>
  </si>
  <si>
    <t>Opcije i drugi financijski derivati - inozemni</t>
  </si>
  <si>
    <t>Ostali vrijednosni papiri - tuzemni</t>
  </si>
  <si>
    <t>Ostali vrijednosni papiri - inozemni</t>
  </si>
  <si>
    <t>Dionice i udjeli u glavnici tuzemnih trgovačkih društva izvan javnog sektora</t>
  </si>
  <si>
    <t>Dionice i udjeli u glavnici inozemnih trgovačkih društava</t>
  </si>
  <si>
    <t>Primljeni zajmovi od međunarodnih organizacija</t>
  </si>
  <si>
    <t>Dani zajmovi međunarodnim organizacijama</t>
  </si>
  <si>
    <t>Dani zajmovi neprofitnim organizacijama, građanima i kućanstvima u tuzemstvu</t>
  </si>
  <si>
    <t>Dani zajmovi neprofitnim organizacijama, građanima i kućanstvima u inozemstvu</t>
  </si>
  <si>
    <t xml:space="preserve">Komercijalni i blagajnički zapisi - tuzemni </t>
  </si>
  <si>
    <t xml:space="preserve">Ostali tuzemni vrijednosni papiri </t>
  </si>
  <si>
    <t>Ostali inozemni vrijednosni papiri</t>
  </si>
  <si>
    <t>Otplata glavnice primljenih zajmova od međunarodnih organizacija</t>
  </si>
  <si>
    <t>Prijevozna sredstva u zračnom prometu</t>
  </si>
  <si>
    <t>Muzejski izlošci i predmeti prirodnih rijetkosti</t>
  </si>
  <si>
    <t>Ostale nespomenute izložbene vrijednosti</t>
  </si>
  <si>
    <t>Višegodišnji nasadi</t>
  </si>
  <si>
    <t>Osnovno stado</t>
  </si>
  <si>
    <t>Obrazac: PR-RAS za konsolidaciju</t>
  </si>
  <si>
    <t>Naknade građanima i kućanstvima u naravi</t>
  </si>
  <si>
    <t xml:space="preserve">Naknade građanima i kućanstvima u novcu </t>
  </si>
  <si>
    <t>Tekuće donacije u novcu</t>
  </si>
  <si>
    <t>Tekuće donacije u naravi</t>
  </si>
  <si>
    <t>Kapitalne donacije neprofitnim organizacijama</t>
  </si>
  <si>
    <t>Kapitalne donacije građanima i kućanstvima</t>
  </si>
  <si>
    <t>Penali, ležarine i drugo</t>
  </si>
  <si>
    <t>Stanje zaliha proizvodnje i gotovih proizvoda na početku razdoblja</t>
  </si>
  <si>
    <t>Materijal i dijelovi za tekuće i investicijsko održavanje</t>
  </si>
  <si>
    <t xml:space="preserve">Stanje zaliha proizvodnje i gotovih proizvoda na kraju razdoblja </t>
  </si>
  <si>
    <t>Višak prihoda poslovanja - preneseni</t>
  </si>
  <si>
    <t>Manjak prihoda poslovanja - preneseni</t>
  </si>
  <si>
    <t>Obračunati prihodi poslovanja - nenaplaćeni</t>
  </si>
  <si>
    <t>Rudna bogatstva</t>
  </si>
  <si>
    <t>Prihodi od prodaje ostale prirodne materijalne imovine</t>
  </si>
  <si>
    <t>Patenti</t>
  </si>
  <si>
    <t>Koncesije</t>
  </si>
  <si>
    <t>Licence</t>
  </si>
  <si>
    <t>Ostala prava</t>
  </si>
  <si>
    <t>Goodwill</t>
  </si>
  <si>
    <t>Ostala nematerijalna imovina</t>
  </si>
  <si>
    <t xml:space="preserve">Komunikacijska oprema </t>
  </si>
  <si>
    <t xml:space="preserve">Instrumenti, uređaji i strojevi </t>
  </si>
  <si>
    <t>Prijevozna sredstva u željezničkom prometu</t>
  </si>
  <si>
    <t xml:space="preserve">Ulaganja u računalne programe </t>
  </si>
  <si>
    <t>Umjetnička, literarna i znanstvena djela</t>
  </si>
  <si>
    <t>Plemeniti metali i drago kamenje</t>
  </si>
  <si>
    <t>Pohranjene knjige, umjetnička djela i slične vrijednosti</t>
  </si>
  <si>
    <t>Ostala prirodna materijalna imovina</t>
  </si>
  <si>
    <t>Dodatna ulaganja na građevinskim objektima</t>
  </si>
  <si>
    <t>Dodatna ulaganja na postrojenjima i opremi</t>
  </si>
  <si>
    <t>IZVJEŠTAJ O PRIHODIMA I RASHODIMA, PRIMICIMA I IZDACIMA</t>
  </si>
  <si>
    <t>Otplata glavnice primljenih zajmova od ostalih tuzemnih financijskih institucija izvan javnog sektora</t>
  </si>
  <si>
    <t>Otplata glavnice primljenih kredita od kreditnih institucija u javnom sektoru - kratkoročnih</t>
  </si>
  <si>
    <t>Otplata glavnice primljenih kredita od kreditnih institucija u javnom sektoru - dugoročnih</t>
  </si>
  <si>
    <t>Otplata glavnice primljenih zajmova od osiguravajućih društava u javnom sektoru - dugoročnih</t>
  </si>
  <si>
    <t>Dani zajmovi osiguravajućim društvima u javnom sektoru</t>
  </si>
  <si>
    <t>Dani zajmovi ostalim financijskim institucijama u javnom sektoru</t>
  </si>
  <si>
    <t>Dani zajmovi tuzemnim kreditnim institucijama izvan javnog sektora</t>
  </si>
  <si>
    <t>Dani zajmovi tuzemnim osiguravajućim društvima izvan javnog sektora</t>
  </si>
  <si>
    <t>Dani zajmovi ostalim tuzemnim financijskim institucijama izvan javnog sektora</t>
  </si>
  <si>
    <t>Dani zajmovi inozemnim kreditnim institucijama</t>
  </si>
  <si>
    <t>Dani zajmovi inozemnim osiguravajućim društvima</t>
  </si>
  <si>
    <t>Dani zajmovi ostalim inozemnim financijskim institucijama</t>
  </si>
  <si>
    <t>Dani zajmovi tuzemnim trgovačkim društvima izvan javnog sektora</t>
  </si>
  <si>
    <t>Dani zajmovi tuzemnim obrtnicima</t>
  </si>
  <si>
    <t>Dani zajmovi inozemnim trgovačkim društvima</t>
  </si>
  <si>
    <t>Dani zajmovi inozemnim obrtnicima</t>
  </si>
  <si>
    <t>Dani zajmovi državnom proračunu</t>
  </si>
  <si>
    <t>Dani zajmovi županijskim proračunima</t>
  </si>
  <si>
    <t>Dani zajmovi gradskim proračunima</t>
  </si>
  <si>
    <t>Dani zajmovi općinskim proračunima</t>
  </si>
  <si>
    <t>Dani zajmovi HZMO-u, HZZ-u i HZZO-u</t>
  </si>
  <si>
    <t>Dani zajmovi ostalim izvanproračunskim korisnicima državnog proračuna</t>
  </si>
  <si>
    <t>Dani zajmovi izvanproračunskim korisnicima županijskih, gradskih i općinskih proračuna</t>
  </si>
  <si>
    <t>Komercijalni i blagajnički zapisi - inozemni</t>
  </si>
  <si>
    <t>Dionice i udjeli u glavnici tuzemnih kreditnih i ostalih financijskih institucija izvan javnog sektora</t>
  </si>
  <si>
    <t>Dionice i udjeli u glavnici inozemnih kreditnih i ostalih financijskih institucija</t>
  </si>
  <si>
    <t>Otplata glavnice primljenih kredita i zajmova od institucija i tijela EU</t>
  </si>
  <si>
    <t>Otplata glavnice primljenih zajmova od inozemnih vlada u EU</t>
  </si>
  <si>
    <t>Otplata glavnice primljenih zajmova od inozemnih vlada izvan EU</t>
  </si>
  <si>
    <t>Otplata glavnice primljenih kredita od kreditnih institucija u javnom sektoru</t>
  </si>
  <si>
    <t>Otplata glavnice primljenih zajmova od osiguravajućih društava u javnom sektoru</t>
  </si>
  <si>
    <t>Otplata glavnice primljenih zajmova od ostalih financijskih institucija u javnom sektoru</t>
  </si>
  <si>
    <t>Otplata glavnice primljenih kredita od tuzemnih kreditnih institucija izvan javnog sektora</t>
  </si>
  <si>
    <t>Otplata glavnice primljenih zajmova od tuzemnih osiguravajućih društava izvan javnog sektora</t>
  </si>
  <si>
    <t>Otplata glavnice primljenih kredita od inozemnih kreditnih institucija</t>
  </si>
  <si>
    <t>Otplata glavnice primljenih zajmova od inozemnih osiguravajućih društava</t>
  </si>
  <si>
    <t>Otplata glavnice primljenih zajmova od ostalih inozemnih financijskih institucija</t>
  </si>
  <si>
    <t>Otplata glavnice primljenih zajmova od tuzemnih trgovačkih društava izvan javnog sektora</t>
  </si>
  <si>
    <t>Otplata glavnice primljenih zajmova od tuzemnih obrtnika</t>
  </si>
  <si>
    <t>Otplata glavnice primljenih zajmova od inozemnih trgovačkih društava</t>
  </si>
  <si>
    <t>Otplata glavnice primljenih zajmova od inozemnih obrtnika</t>
  </si>
  <si>
    <t>Otplata glavnice primljenih zajmova od državnog proračuna</t>
  </si>
  <si>
    <t>Otplata glavnice primljenih zajmova od županijskih proračuna</t>
  </si>
  <si>
    <t>Otplata glavnice primljenih zajmova od gradskih proračuna</t>
  </si>
  <si>
    <t>Otplata glavnice primljenih zajmova od općinskih proračuna</t>
  </si>
  <si>
    <t>Otplata glavnice primljenih zajmova od HZMO-a, HZZ-a i HZZO-a</t>
  </si>
  <si>
    <t>Otplata glavnice primljenih zajmova od ostalih izvanproračunskih korisnika državnog proračuna</t>
  </si>
  <si>
    <t>Otplata glavnice primljenih zajmova od izvanproračunskih korisnika županijskih, gradskih i općinskih proračuna</t>
  </si>
  <si>
    <t>OBVEZNI ANALITIČKI PODACI</t>
  </si>
  <si>
    <r>
      <t>11-</t>
    </r>
    <r>
      <rPr>
        <sz val="7"/>
        <rFont val="Arial"/>
        <family val="2"/>
      </rPr>
      <t>dugov.</t>
    </r>
  </si>
  <si>
    <r>
      <t>11-</t>
    </r>
    <r>
      <rPr>
        <sz val="7"/>
        <rFont val="Arial"/>
        <family val="2"/>
      </rPr>
      <t>potraž.</t>
    </r>
  </si>
  <si>
    <t>dio 611</t>
  </si>
  <si>
    <t>Ostvareni prihodi iz dodatnog udjela poreza na dohodak za decentralizirane funkcije</t>
  </si>
  <si>
    <t>Tekuće pomoći iz županijskih proračuna</t>
  </si>
  <si>
    <t>Tekuće pomoći iz gradskih proračuna</t>
  </si>
  <si>
    <t>Tekuće pomoći iz općinskih proračuna</t>
  </si>
  <si>
    <t>Kapitalne pomoći iz županijskih proračuna</t>
  </si>
  <si>
    <t>Kapitalne pomoći iz gradskih proračuna</t>
  </si>
  <si>
    <t>Kapitalne pomoći iz općinskih proračuna</t>
  </si>
  <si>
    <t xml:space="preserve">Tekuće pomoći od HZMO-a, HZZ-a i HZZO-a </t>
  </si>
  <si>
    <t>Tekuće pomoći od ostalih izvanproračunskih korisnika državnog proračuna</t>
  </si>
  <si>
    <t>Tekuće pomoći od izvanproračunskih korisnika županijskih, gradskih i općinskih proračuna</t>
  </si>
  <si>
    <t xml:space="preserve">Kapitalne pomoći od HZMO-a, HZZ-a i HZZO-a </t>
  </si>
  <si>
    <t>Kapitalne pomoći od ostalih izvanproračunskih korisnika državnog proračuna</t>
  </si>
  <si>
    <t>Kapitalne pomoći od izvanproračunskih korisnika županijskih, gradskih i općinskih proračuna</t>
  </si>
  <si>
    <t>Premije na izdane vrijednosne papire</t>
  </si>
  <si>
    <t>Prihodi od kamata na dane zajmove državnom proračunu</t>
  </si>
  <si>
    <t>Prihodi od kamata na dane zajmove županijskim proračunima</t>
  </si>
  <si>
    <t>Prihodi od kamata na dane zajmove gradskim proračunima</t>
  </si>
  <si>
    <t>Prihodi od kamata na dane zajmove općinskim proračunima</t>
  </si>
  <si>
    <t>Prihodi od kamata na dane zajmove HZMO-u, HZZ-u i HZZO-u</t>
  </si>
  <si>
    <t>Prihodi od kamata na dane zajmove ostalim izvanproračunskim korisnicima državnog proračuna</t>
  </si>
  <si>
    <t>Prihodi od kamata na dane zajmove izvanproračunskim korisnicima županijskih, gradskih i općinskih proračuna</t>
  </si>
  <si>
    <t>Sufinanciranje cijene usluge, participacije i slično</t>
  </si>
  <si>
    <t>Naknade za bolest, invalidnost i smrtni slučaj</t>
  </si>
  <si>
    <t>32361</t>
  </si>
  <si>
    <t>Obvezni i preventivni zdravstveni pregledi zaposlenika</t>
  </si>
  <si>
    <t>32371</t>
  </si>
  <si>
    <t>32372</t>
  </si>
  <si>
    <t>32377</t>
  </si>
  <si>
    <t>Usluge agencija, studentskog servisa (prijepisi, prijevodi i drugo)</t>
  </si>
  <si>
    <t>Naknade članovima predstavničkih i izvršnih tijela i upravnih vijeća</t>
  </si>
  <si>
    <t>32923</t>
  </si>
  <si>
    <t>Premije osiguranja zaposlenih</t>
  </si>
  <si>
    <t>Kamate za primljene kredite i zajmove od institucija i tijela EU</t>
  </si>
  <si>
    <t>Kamate za primljene zajmove od inozemnih vlada u EU</t>
  </si>
  <si>
    <t>Kamate za primljene zajmove od inozemnih vlada izvan EU</t>
  </si>
  <si>
    <t>Kamate za primljene kredite od kreditnih institucija u javnom sektoru</t>
  </si>
  <si>
    <t>Kamate za primljene zajmove od osiguravajućih društava u javnom sektoru</t>
  </si>
  <si>
    <t>Kamate za primljene zajmove od ostalih financijskih institucija u javnom sektoru</t>
  </si>
  <si>
    <t>Kamate za primljene kredite od tuzemnih kreditnih institucija izvan javnog sektora</t>
  </si>
  <si>
    <t>Kamate za primljene zajmove od tuzemnih osiguravajućih društava izvan javnog sektora</t>
  </si>
  <si>
    <t>Kamate za primljene zajmove od ostalih tuzemnih financijskih institucija izvan javnog sektora</t>
  </si>
  <si>
    <t>Kamate za primljene kredite od inozemnih kreditnih institucija</t>
  </si>
  <si>
    <t>Kamate za primljene zajmove od inozemnih osiguravajućih društava</t>
  </si>
  <si>
    <t>Kamate za primljene zajmove od ostalih inozemnih financijskih institucija</t>
  </si>
  <si>
    <t>Kamate za primljene zajmove od tuzemnih trgovačkih društava izvan javnog sektora</t>
  </si>
  <si>
    <t>Kamate za primljene zajmove od tuzemnih obrtnika</t>
  </si>
  <si>
    <t>Kamate za primljene zajmove od inozemnih trgovačkih društava</t>
  </si>
  <si>
    <t>Kamate za primljene zajmove od državnog proračuna</t>
  </si>
  <si>
    <t>Kamate za primljene zajmove od županijskih proračuna</t>
  </si>
  <si>
    <t>Kamate za primljene zajmove od gradskih proračuna</t>
  </si>
  <si>
    <t>Kamate za primljene zajmove od općinskih proračuna</t>
  </si>
  <si>
    <t>Kamate za primljene zajmove od HZMO-a, HZZ-a, HZZO-a</t>
  </si>
  <si>
    <t>Kamate za primljene zajmove od ostalih izvanproračunskih korisnika državnog proračuna</t>
  </si>
  <si>
    <t>Kamate za primljene zajmove od izvanproračunskih korisnika županijskih, gradskih i općinskih proračuna</t>
  </si>
  <si>
    <t>Diskont na izdane vrijednosne papire</t>
  </si>
  <si>
    <t>Tekuće pomoći državnom proračunu</t>
  </si>
  <si>
    <t>Tekuće pomoći županijskim proračunima</t>
  </si>
  <si>
    <t>Tekuće pomoći gradskim proračunima</t>
  </si>
  <si>
    <t>Tekuće pomoći općinskim proračunima</t>
  </si>
  <si>
    <t>Tekuće pomoći HZMO-u, HZZ-u i HZZO-u</t>
  </si>
  <si>
    <t>Tekuće pomoći ostalim izvanproračunskim korisnicima državnog proračuna</t>
  </si>
  <si>
    <t>Tekuće pomoći izvanproračunskim korisnicima županijskih, gradskih i općinskih proračuna</t>
  </si>
  <si>
    <t>Kapitalne pomoći državnom proračunu</t>
  </si>
  <si>
    <t>Kapitalne pomoći županijskim proračunima</t>
  </si>
  <si>
    <t>Kapitalne pomoći gradskim proračunima</t>
  </si>
  <si>
    <t xml:space="preserve">Tekuće pomoći proračunu iz drugih proračuna </t>
  </si>
  <si>
    <t xml:space="preserve">Kapitalne pomoći proračunu iz drugih proračuna </t>
  </si>
  <si>
    <t xml:space="preserve">Tekuće pomoći od izvanproračunskih korisnika </t>
  </si>
  <si>
    <t xml:space="preserve">Kapitalne pomoći od izvanproračunskih korisnika </t>
  </si>
  <si>
    <t>636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</si>
  <si>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</si>
  <si>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</si>
  <si>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</si>
  <si>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</si>
  <si>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</si>
  <si>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>6381</t>
  </si>
  <si>
    <t>6382</t>
  </si>
  <si>
    <t>6425</t>
  </si>
  <si>
    <t>Prihodi od prodaje kratkotrajne nefinancijske imovine</t>
  </si>
  <si>
    <t>644</t>
  </si>
  <si>
    <t>6442</t>
  </si>
  <si>
    <t xml:space="preserve">Prihodi od kamata na dane zajmove neprofitnim organizacijama, građanima i kućanstvima po protestiranim jamstvima </t>
  </si>
  <si>
    <t>6443</t>
  </si>
  <si>
    <t xml:space="preserve">Prihodi od kamata na dane zajmove kreditnim i ostalim financijskim institucijama u javnom sektoru po protestiranim jamstvima </t>
  </si>
  <si>
    <t xml:space="preserve">Prihodi od kamata na dane zajmove kreditnim i ostalim financijskim institucijama izvan javnog sektora po protestiranim jamstvima </t>
  </si>
  <si>
    <t>6444</t>
  </si>
  <si>
    <t>6445</t>
  </si>
  <si>
    <t>6446</t>
  </si>
  <si>
    <t>6447</t>
  </si>
  <si>
    <t xml:space="preserve">Prihodi od kamata na dane zajmove trgovačkim društvima u javnom sektoru po protestiranim jamstvima </t>
  </si>
  <si>
    <t xml:space="preserve">Prihodi od kamata na dane zajmove trgovačkim društvima izvan javnog sektora po protestiranim jamstvima </t>
  </si>
  <si>
    <t>Prihodi od kamata na dane zajmove drugim razinama vlasti po protestiranim jamstvima</t>
  </si>
  <si>
    <t>6528</t>
  </si>
  <si>
    <t>Prihodi iz nadležnog proračuna za financiranje rashoda za nabavu nefinancijske imovine</t>
  </si>
  <si>
    <t>6714</t>
  </si>
  <si>
    <t>Prihodi od nadležnog proračuna za financiranje izdataka za financijsku imovinu i otplatu zajmova</t>
  </si>
  <si>
    <t>673</t>
  </si>
  <si>
    <t>Kazne za prometne i ostale prekršaje - u nadležnosti MUP-a</t>
  </si>
  <si>
    <t>Doprinosi na plaće (AOP 157 do 159)</t>
  </si>
  <si>
    <t>Naknade troškova zaposlenima (AOP 162 do 165)</t>
  </si>
  <si>
    <t>Rashodi za materijal i energiju (AOP 167 do 173)</t>
  </si>
  <si>
    <t>Vojna sredstva za jednokratnu upotrebu</t>
  </si>
  <si>
    <t>Rashodi za usluge (AOP 175 do 183)</t>
  </si>
  <si>
    <t>Članarine i norme</t>
  </si>
  <si>
    <t>3296</t>
  </si>
  <si>
    <t>Troškovi sudskih postupaka</t>
  </si>
  <si>
    <t>Pomoći inozemnim vladama (AOP 223+224)</t>
  </si>
  <si>
    <t>Pomoći međunarodnim organizacijama te institucijama i tijelima EU (AOP 226+227)</t>
  </si>
  <si>
    <t>Pomoći unutar općeg proračuna (AOP 229+230)</t>
  </si>
  <si>
    <t>366</t>
  </si>
  <si>
    <t>3661</t>
  </si>
  <si>
    <t>Tekuće pomoći proračunskim korisnicima drugih proračuna</t>
  </si>
  <si>
    <t>3662</t>
  </si>
  <si>
    <t>367</t>
  </si>
  <si>
    <t>368</t>
  </si>
  <si>
    <t>3681</t>
  </si>
  <si>
    <t>3682</t>
  </si>
  <si>
    <t>Kapitalne pomoći proračunskim korisnicima drugih proračuna</t>
  </si>
  <si>
    <t xml:space="preserve">Tekuće pomoći temeljem prijenosa EU sredstava </t>
  </si>
  <si>
    <t xml:space="preserve">Kapitalne pomoći temeljem prijenosa EU sredstava </t>
  </si>
  <si>
    <t>Naknade građanima i kućanstvima u novcu-neposredno ili putem ustanova izvan javnog sektora</t>
  </si>
  <si>
    <t>3713</t>
  </si>
  <si>
    <t>Naknade građanima i kućanstvima u naravi-neposredno ili putem ustanova izvan javnog sektora</t>
  </si>
  <si>
    <t>Naknade građanima i kućanstvima u novcu-putem ustanova u javnom sektoru</t>
  </si>
  <si>
    <t>3714</t>
  </si>
  <si>
    <t>Naknade građanima i kućanstvima u naravi-putem ustanova u javnom sektoru</t>
  </si>
  <si>
    <t>3835</t>
  </si>
  <si>
    <t>9673</t>
  </si>
  <si>
    <t>Obračunati prihodi od HZZO-a na temelju ugovornih obveza</t>
  </si>
  <si>
    <t>7228</t>
  </si>
  <si>
    <t>Vojna oprema</t>
  </si>
  <si>
    <t>4228</t>
  </si>
  <si>
    <t>818</t>
  </si>
  <si>
    <t>8181</t>
  </si>
  <si>
    <t>Primici od povrata depozita od kreditnih i ostalih financijskih institucija-tuzemni</t>
  </si>
  <si>
    <t>8182</t>
  </si>
  <si>
    <t>Primici od povrata depozita od kreditnih i ostalih financijskih institucija-inozemni</t>
  </si>
  <si>
    <t>8183</t>
  </si>
  <si>
    <t>Primici od povrata jamčevnih pologa</t>
  </si>
  <si>
    <t>Primici od prodaje dionica i udjela u glavnici kreditnih i ostalih financijskih institucija izvan javnog sektora (AOP 469+470)</t>
  </si>
  <si>
    <t>Primici od prodaje dionica i udjela u glavnici trgovačkih društava izvan javnog sektora (AOP 472+473)</t>
  </si>
  <si>
    <t>Primljeni krediti i zajmovi od međunarodnih organizacija, institucija i tijela EU te inozemnih vlada (AOP 476 do 479)</t>
  </si>
  <si>
    <t>Primljeni krediti i zajmovi od kreditnih i ostalih financijskih institucija u javnom sektoru (AOP 481 do 483)</t>
  </si>
  <si>
    <t>Primljeni zajmovi od ostalih izvanproračunskih korisnika državnog proračuna</t>
  </si>
  <si>
    <t>8477</t>
  </si>
  <si>
    <t>Primljeni zajmovi od ostalih izvanproračunskih korisnika županijskuh, gradskih i općinskih proračuna</t>
  </si>
  <si>
    <t>518</t>
  </si>
  <si>
    <t>5181</t>
  </si>
  <si>
    <t>Izdaci za depozite u kreditnim i ostalim financijskim institucijama - tuzemni</t>
  </si>
  <si>
    <t>5182</t>
  </si>
  <si>
    <t>Izdaci za depozite u kreditnim i ostalim financijskim institucijama - inozemni</t>
  </si>
  <si>
    <t>5183</t>
  </si>
  <si>
    <t>Izdaci za jamčevne pologe</t>
  </si>
  <si>
    <t>Stanje novčanih sredstava na početku izvještajnog razdoblja</t>
  </si>
  <si>
    <t>Prosječan broj zaposlenih u tijelima na osnovi stanja na početku i na kraju izvještajnog razdoblja (cijeli broj)</t>
  </si>
  <si>
    <t>Prosječan broj zaposlenih kod korisnika na osnovi stanja  na početku i na kraju izvještajnog razdoblja (cijeli broj)</t>
  </si>
  <si>
    <t>36811</t>
  </si>
  <si>
    <t>36812</t>
  </si>
  <si>
    <t>Tekuće pomoći izvanproračunskim korisnicima županijskih proračuna temeljem prijenosa sredstava EU</t>
  </si>
  <si>
    <t>36813</t>
  </si>
  <si>
    <t>Tekuće pomoći izvanproračunskim korisnicima gradskih proračuna temeljem prijenosa sredstava EU</t>
  </si>
  <si>
    <t>36814</t>
  </si>
  <si>
    <t>Tekuće pomoći izvanproračunskim korisnicima općinskih proračuna temeljem prijenosa sredstava EU</t>
  </si>
  <si>
    <t>36815</t>
  </si>
  <si>
    <t>Tekuće pomoći županijskim proračunima temeljem prijenosa EU sredstava</t>
  </si>
  <si>
    <t>36816</t>
  </si>
  <si>
    <t>Tekuće pomoći gradskim proračunima temeljem prijenosa EU sredstava</t>
  </si>
  <si>
    <t>36817</t>
  </si>
  <si>
    <t>Tekuće pomoći općinskim proračunima temeljem prijenosa EU sredstava</t>
  </si>
  <si>
    <t>36818</t>
  </si>
  <si>
    <t>36819</t>
  </si>
  <si>
    <t>Tekuće pomoći izvanproračunskim korisnicima državnog proračuna temeljem prijenosaEU sredstava</t>
  </si>
  <si>
    <t>Tekuće pomoći izvanproračunskim korisnicima županijskih, gradskih i općinskih proračuna temeljem prijenosaEU sredstava</t>
  </si>
  <si>
    <t>36821</t>
  </si>
  <si>
    <t>36822</t>
  </si>
  <si>
    <t>36823</t>
  </si>
  <si>
    <t>36824</t>
  </si>
  <si>
    <t>36825</t>
  </si>
  <si>
    <t>36826</t>
  </si>
  <si>
    <t>36827</t>
  </si>
  <si>
    <t>Kapitalne pomoći županijskim proračunima temeljem prijenosa EU sredstava</t>
  </si>
  <si>
    <t>Kapitalne pomoći gradskim proračunima temeljem prijenosa EU sredstava</t>
  </si>
  <si>
    <t>Kapitalne pomoći općinskim proračunima temeljem prijenosa EU sredstava</t>
  </si>
  <si>
    <t>Kapitalne pomoći izvanproračunskim korisnicima državnog proračuna temeljem prijenosaEU sredstava</t>
  </si>
  <si>
    <t>Kapitalne pomoći izvanproračunskim korisnicima županijskih, gradskih i općinskih proračuna temeljem prijenosaEU sredstava</t>
  </si>
  <si>
    <t>Kapitalne pomoći proračunskim korisnicima županijskih proračuna temeljem prijenosa sredstava EU</t>
  </si>
  <si>
    <t>Kapitalne pomoći proračunskim korisnicima gradskih proračuna temeljem prijenosa sredstava EU</t>
  </si>
  <si>
    <t>Kapitalne pomoći proračunskim korisnicima općinskih proračuna temeljem prijenosa sredstava EU</t>
  </si>
  <si>
    <t>36828</t>
  </si>
  <si>
    <t>36829</t>
  </si>
  <si>
    <t>37131</t>
  </si>
  <si>
    <t>37132</t>
  </si>
  <si>
    <t>37139</t>
  </si>
  <si>
    <t>37141</t>
  </si>
  <si>
    <t>37143</t>
  </si>
  <si>
    <t>37144</t>
  </si>
  <si>
    <t>37149</t>
  </si>
  <si>
    <t>37211</t>
  </si>
  <si>
    <t>37212</t>
  </si>
  <si>
    <t>37213</t>
  </si>
  <si>
    <t>37214</t>
  </si>
  <si>
    <t>37215</t>
  </si>
  <si>
    <t>37216</t>
  </si>
  <si>
    <t>37217</t>
  </si>
  <si>
    <t>37218</t>
  </si>
  <si>
    <t>37219</t>
  </si>
  <si>
    <t>37221</t>
  </si>
  <si>
    <t>37222</t>
  </si>
  <si>
    <t>37223</t>
  </si>
  <si>
    <t>37224</t>
  </si>
  <si>
    <t>37229</t>
  </si>
  <si>
    <t>Naknade za bolest i invaliditet</t>
  </si>
  <si>
    <t>Naknade za zdravstvenu zaštitu u inozemstvu</t>
  </si>
  <si>
    <t>Ostale naknade na temelju osiguranja u novcu</t>
  </si>
  <si>
    <t>Medicinske (zdravstvene) usluge</t>
  </si>
  <si>
    <t>Farmaceutski proizvodi</t>
  </si>
  <si>
    <t>Pomoć i njega u kući</t>
  </si>
  <si>
    <t>Ostale naknade na temelju osiguranja u naravi</t>
  </si>
  <si>
    <t>Naknade za dječji doplatak</t>
  </si>
  <si>
    <t>Pomoć obiteljima i kućanstvima</t>
  </si>
  <si>
    <t>Pomoć osobama s invaliditetom</t>
  </si>
  <si>
    <t>Naknade za mirovine i dodatke-posebni propis</t>
  </si>
  <si>
    <t>Stipendije i školarine</t>
  </si>
  <si>
    <t>Porodiljne naknade i oprema za novorođenčad</t>
  </si>
  <si>
    <t>Pomić nezaposlenim osobama</t>
  </si>
  <si>
    <t>Ostale naknade iz proračuna u novcu</t>
  </si>
  <si>
    <t>Stanovanje</t>
  </si>
  <si>
    <t>Prehrana</t>
  </si>
  <si>
    <t>Ostale naknade iz proračuna u naravi</t>
  </si>
  <si>
    <t>81213</t>
  </si>
  <si>
    <t>Povrat zajmova danih neprofitnim organizacijama, građanima i kućanstvima u tuzemstvu po protestiranim jamstvima</t>
  </si>
  <si>
    <t>81322</t>
  </si>
  <si>
    <t>81323</t>
  </si>
  <si>
    <t>Povrat zajmova danih kreditnim institucijama u javnom sektoru po protestiranim jamstvima</t>
  </si>
  <si>
    <t>81332</t>
  </si>
  <si>
    <t>81333</t>
  </si>
  <si>
    <t>81342</t>
  </si>
  <si>
    <t>81343</t>
  </si>
  <si>
    <t>Povrat zajmova danih osiguravajućim društvima u javnom sektoru po protestiranim jamstvima</t>
  </si>
  <si>
    <t>Povrat zajmova danih ostalim financijskim institucijama u javnom sektoru-dugoročni</t>
  </si>
  <si>
    <t>Povrat zajmova danih ostalim financijskim institucijama u javnom sektoru po protestiranim jamstvima</t>
  </si>
  <si>
    <t>81413</t>
  </si>
  <si>
    <t>Povrat zajmova danih trgovačkim društvima u javnom sektoru po protestiranim jamstvima</t>
  </si>
  <si>
    <t>81533</t>
  </si>
  <si>
    <t>Povrat zajmova danih tuzemnim kreditnim institucijama izvan javnog sektora po protestiranim jamstvima</t>
  </si>
  <si>
    <t>81543</t>
  </si>
  <si>
    <t>Povrat zajmova danih tuzemnim osiguravajućim društvima izvan javnog sektora po protestiranim jamstvima</t>
  </si>
  <si>
    <t>81553</t>
  </si>
  <si>
    <t>Povrat zajmova danih ostalim tuzemnim financijskim institucijama izvan javnog sektora po protestiranim jamstvima</t>
  </si>
  <si>
    <t>81633</t>
  </si>
  <si>
    <t>Povrat zajmova danih tuzemnim trgovačkim društvima izvan javnog sektora po protestiranim jamstvima</t>
  </si>
  <si>
    <t>81643</t>
  </si>
  <si>
    <t>Povrat zajmova danih tuzemnim obrtnicima po protestiranim jamstvima</t>
  </si>
  <si>
    <t xml:space="preserve">Povrat zajmova danih državnom proračunu-kratkoročni </t>
  </si>
  <si>
    <t>81723</t>
  </si>
  <si>
    <t>Povrat zajmova danih županijskim proračunima po protestiranim jamstvima</t>
  </si>
  <si>
    <t>81733</t>
  </si>
  <si>
    <t>Povrat zajmova danih gradskim proračunima po protestiranim jamstvima</t>
  </si>
  <si>
    <t>81743</t>
  </si>
  <si>
    <t>Povrat zajmova danih općinskim proračunima po protestiranim jamstvima</t>
  </si>
  <si>
    <t>81753</t>
  </si>
  <si>
    <t>Povrat zajmova danih HZMO-u, HZZ-u i HZZO-u po protestiranim jamstvima</t>
  </si>
  <si>
    <t>81763</t>
  </si>
  <si>
    <t>Povrat zajmova danih ostalim izvanproračunskim korisnicima državnog proračuna po protestiranim jamstvima</t>
  </si>
  <si>
    <t>81773</t>
  </si>
  <si>
    <t>Povrat zajmova danih izvanproračunskim korisnicima županijskih, gradskih i općinskih proračuna po protestiranim jamstvima</t>
  </si>
  <si>
    <t>84223</t>
  </si>
  <si>
    <t>Primljeni financijski leasing od kreditnih institucija u javnom sektoru</t>
  </si>
  <si>
    <t>84243</t>
  </si>
  <si>
    <t>Primljeni financijski leasing od ostalih financijskih institucija u javnom sektoru</t>
  </si>
  <si>
    <t>84433</t>
  </si>
  <si>
    <t>Primljeni financijski leasing od tuzemnih kreditnih institucija izvan javnog sektora</t>
  </si>
  <si>
    <t>84453</t>
  </si>
  <si>
    <t>Primljeni financijski leasing od ostalih tuzemnih financijskih institucija izvan javnog sektora</t>
  </si>
  <si>
    <t>84463</t>
  </si>
  <si>
    <t xml:space="preserve">Primljeni financijski leasing od inozemnih kreditnih institucija </t>
  </si>
  <si>
    <t>84483</t>
  </si>
  <si>
    <t xml:space="preserve">Primljeni financijski leasing od ostalih inozemnih financijskih institucija </t>
  </si>
  <si>
    <t>Primljeni zajmovi od ostalih izvanproračunskih korisnika državnog proračuna- kratkoročni</t>
  </si>
  <si>
    <t>Primljeni zajmovi od ostalih izvanproračunskih korisnika državnog proračuna - dugoročni</t>
  </si>
  <si>
    <t>84771</t>
  </si>
  <si>
    <t>84772</t>
  </si>
  <si>
    <t>Primljeni zajmovi od izvanproračunskih korisnika županijskih, gradskih i općinskih proračuna-kratkoročni</t>
  </si>
  <si>
    <t>Primljeni zajmovi od izvanproračunskih korisnika županijskih, gradskih i općinskih proračuna-dugoročni</t>
  </si>
  <si>
    <t>51213</t>
  </si>
  <si>
    <t>Dani zajmovi neprofitnim organizacijama, građanima i kućanstvima u tuzemstvu po protestiranim jamstvima</t>
  </si>
  <si>
    <t>51323</t>
  </si>
  <si>
    <t>Dani zajmovi kreditnim institucijama u javnom sektoru po protestiranim jamstvima</t>
  </si>
  <si>
    <t>51333</t>
  </si>
  <si>
    <t>Dani zajmovi osiguravajućim društvima u javnom sektoru po protestiranim jamstvima</t>
  </si>
  <si>
    <t>51343</t>
  </si>
  <si>
    <t>Dani zajmovi ostalim financijskim institucijama u javnom sektoru po protestiranim jamstvima</t>
  </si>
  <si>
    <t>51413</t>
  </si>
  <si>
    <t>Dani zajmovi trgovačkim društvima u javnom sektoru po protestiranim jamstvima</t>
  </si>
  <si>
    <t>51533</t>
  </si>
  <si>
    <t>Dani zajmovi tuzemnim kreditnim institucijama izvan javnog sektora po protestiranim jamstvima</t>
  </si>
  <si>
    <t>51543</t>
  </si>
  <si>
    <t>Dani zajmovi tuzemnim osiguravajućim društvima izvan javnog sektora po protestiranim jamstvima</t>
  </si>
  <si>
    <t>51553</t>
  </si>
  <si>
    <t>Dani zajmovi ostalim tuzemnim financijskim institucijama izvan javnog sektora po protestiranim jamstvima</t>
  </si>
  <si>
    <t>51633</t>
  </si>
  <si>
    <t>Dani zajmovi tuzemnim trgovačkim društvima izvan javnog sektora po protestiranim jamstvima</t>
  </si>
  <si>
    <t>51643</t>
  </si>
  <si>
    <t>Dani zajmovi tuzemnim obrtnicima po protestiranim jamstvima</t>
  </si>
  <si>
    <t>51723</t>
  </si>
  <si>
    <t>Dani zajmovi županijskim proračunima po protestiranim jamstvima</t>
  </si>
  <si>
    <t>51733</t>
  </si>
  <si>
    <t>Dani zajmovi gradskim proračunima po protestiranim jamstvima</t>
  </si>
  <si>
    <t>51743</t>
  </si>
  <si>
    <t>Dani zajmovi općinskim proračunima po protestiranim jamstvima</t>
  </si>
  <si>
    <t>51753</t>
  </si>
  <si>
    <t>Dani zajmovi HZMO-u, HZZ-u i HZZO-u po protestiranim jamstvima</t>
  </si>
  <si>
    <t>51763</t>
  </si>
  <si>
    <t>Dani zajmovi ostalim izvanproračunskim korisnicima državnog proračuna po protestiranim jamstvima</t>
  </si>
  <si>
    <t>51773</t>
  </si>
  <si>
    <t>Dani zajmovi izvanproračunskim korisnicima županijskih, gradskih i općinskih proračuna po protestiranim jamstvima</t>
  </si>
  <si>
    <t>54223</t>
  </si>
  <si>
    <t>Otplata glavnice po financijskom leasingu od kreditnih institucija u javnom sektoru</t>
  </si>
  <si>
    <t>54243</t>
  </si>
  <si>
    <t>Otplata glavnice po financijskom leasingu od ostalih financijskih institucija u javnom sektoru</t>
  </si>
  <si>
    <t>54433</t>
  </si>
  <si>
    <t>Otplata glavnice po financijskom leasingu od tuzemnih kreditnih institucija izvan javnog sektora</t>
  </si>
  <si>
    <t>54453</t>
  </si>
  <si>
    <t>Otplata glavnice po financijskom leasingu od ostalih tuzemnih financijskih institucija izvan javnog sektora</t>
  </si>
  <si>
    <t>54463</t>
  </si>
  <si>
    <t xml:space="preserve">Otplata glavnice po financijskom leasingu od inozemnih kreditnih institucija </t>
  </si>
  <si>
    <t>54483</t>
  </si>
  <si>
    <t>Otplata glavnice primljenog financijskog leasinga od ostalih inozemnih financijskih institucija</t>
  </si>
  <si>
    <t>Račun iz rač.plana</t>
  </si>
  <si>
    <t>OPIS</t>
  </si>
  <si>
    <t>AOP</t>
  </si>
  <si>
    <t>26243</t>
  </si>
  <si>
    <t>26453</t>
  </si>
  <si>
    <t>26454</t>
  </si>
  <si>
    <t>26463</t>
  </si>
  <si>
    <t>26483</t>
  </si>
  <si>
    <t>26534</t>
  </si>
  <si>
    <t>Obveze za financijski leasing od ostalih financijskih institucija u javnom sektoru</t>
  </si>
  <si>
    <t>Obveze za zajmove po faktoringu od ostalih tuzemnih financijskih institucija izvan javnog sektora</t>
  </si>
  <si>
    <t>Obveze za financijski leasing od inozemnih kreditnih institucija</t>
  </si>
  <si>
    <t>Obveze za financijski leasing od ostalih inozemnih financijskih institucija</t>
  </si>
  <si>
    <t>Obveze za zajmove po faktoringu od tuzemnih trgovačkih društava izvan javnog sektora</t>
  </si>
  <si>
    <t>Prihodi od novčane naknade poslodavca zbog nezapošljavanja osoba s invaliditetom</t>
  </si>
  <si>
    <t>Kapitalne pomoći općinskim proračunima</t>
  </si>
  <si>
    <t>Kapitalne pomoći HZMO-u, HZZ-u i HZZO-u</t>
  </si>
  <si>
    <t>Kapitalne pomoći ostalim izvanproračunskim korisnicima državnog proračuna</t>
  </si>
  <si>
    <t>Kapitalne pomoći izvanproračunskim korisnicima županijskih, gradskih i općinskih proračuna</t>
  </si>
  <si>
    <t>Tekuće pomoći proračunskim korisnicima državnog proračuna temeljem prijenosa sredstava EU</t>
  </si>
  <si>
    <t>Kapitalne pomoći proračunskim korisnicima državnog proračuna temeljem prijenosa sredstava EU</t>
  </si>
  <si>
    <t>Naknade za pomoć bivšim političkim zatvorenicima i neosnovano pritvorenim osobama</t>
  </si>
  <si>
    <t>Tekuće donacije građanima i kućanstvima</t>
  </si>
  <si>
    <t>Kapitalne pomoći kreditnim institucijama u javnom sektoru</t>
  </si>
  <si>
    <t xml:space="preserve">PRIHODI POSLOVANJA (AOP 002+039+045+074+105+123+130+136) </t>
  </si>
  <si>
    <t>Doprinosi (AOP 040+043+044)</t>
  </si>
  <si>
    <t>Doprinosi za zapošljavanje</t>
  </si>
  <si>
    <t>Pomoći iz inozemstva i od subjekata unutar općeg proračuna 
(AOP 046+049+054+057+060+063+066+069)</t>
  </si>
  <si>
    <t>Pomoći od inozemnih vlada (AOP 047+048)</t>
  </si>
  <si>
    <t>Pomoći od međunarodnih organizacija te institucija i tijela EU (AOP 050 do 053)</t>
  </si>
  <si>
    <t>Pomoći proračunu iz drugih proračuna (AOP 055 + 056)</t>
  </si>
  <si>
    <t>Pomoći od izvanproračunskih korisnika (AOP 058+059)</t>
  </si>
  <si>
    <t>Pomoći izravnanja za decentralizirane funkcije (AOP 061+062)</t>
  </si>
  <si>
    <t>Pomoći proračunskim korisnicima iz proračuna koji im nije nadležan (AOP 064+065)</t>
  </si>
  <si>
    <t>Pomoći temeljem prijenosa EU sredstava (AOP 067+068)</t>
  </si>
  <si>
    <t>Tekuće pomoći temeljem prijenosa EU sredstava</t>
  </si>
  <si>
    <t>Kapitalne pomoći temeljem prijenosa EU sredstava</t>
  </si>
  <si>
    <t>639</t>
  </si>
  <si>
    <t>6391</t>
  </si>
  <si>
    <t>6392</t>
  </si>
  <si>
    <t>6393</t>
  </si>
  <si>
    <t>6394</t>
  </si>
  <si>
    <t>Tekući prijenosi između proračunskih korisnika istog proračuna</t>
  </si>
  <si>
    <t>Kapitalni prijenosi između proračunskih korisnika istog proračuna</t>
  </si>
  <si>
    <t>Kapitalni prijenosi između proračunskih korisnika istog proračuna temeljem prijenosa  EU sredstava</t>
  </si>
  <si>
    <t>Tekući prijenosi između proračunskih korisnika istog proračuna temeljem prijenosa  EU sredstava</t>
  </si>
  <si>
    <t>Prihodi od imovine (AOP 075+083+090+098)</t>
  </si>
  <si>
    <t xml:space="preserve">Prihodi od financijske imovine (AOP 076 do 082) </t>
  </si>
  <si>
    <t>Prihodi od nefinancijske imovine (AOP 084 do 089)</t>
  </si>
  <si>
    <t>Prihodi od kamata na dane zajmove (AOP 091 do 097)</t>
  </si>
  <si>
    <t>Prihodi od kamata na dane zajmove po protestiranim jamstvima (AOP 099 do 104)</t>
  </si>
  <si>
    <t>Prihodi od upravnih i administrativnih pristojbi, pristojbi po posebnim propisima i naknada (AOP 106+111+119)</t>
  </si>
  <si>
    <t>Upravne i administrativne pristojbe (AOP 107 do 110)</t>
  </si>
  <si>
    <t>Prihodi po posebnim propisima (AOP 112 do 118)</t>
  </si>
  <si>
    <t>Komunalni doprinosi i naknade (AOP 120 do 122)</t>
  </si>
  <si>
    <t>Prihodi od prodaje proizvoda i robe te pruženih usluga i prihodi od donacija (AOP 124+127)</t>
  </si>
  <si>
    <t>Prihodi od prodaje proizvoda i robe te pruženih usluga (AOP 125+126)</t>
  </si>
  <si>
    <t>Donacije od pravnih i fizičkih osoba izvan općeg proračuna (AOP 128+129)</t>
  </si>
  <si>
    <t>Prihodi iz nadležnog proračuna i od HZZO-a na temelju ugovornih obveza  (AOP 131+135)</t>
  </si>
  <si>
    <t>Prihodi iz proračuna za financiranje redovne djelatnosti proračunskih korisnika (AOP 132 do 134)</t>
  </si>
  <si>
    <t>Prihodi iz nadležnog proračuna za financiranje rashoda poslovanja</t>
  </si>
  <si>
    <t>Prihodi od HZZO-a na temelju ugovornih obveza</t>
  </si>
  <si>
    <t>Kazne, upravne mjere i ostali prihodi (AOP 137+147)</t>
  </si>
  <si>
    <t>Kazne i upravne mjere (AOP 138 do 146)</t>
  </si>
  <si>
    <t xml:space="preserve">RASHODI POSLOVANJA (AOP 149+160+193+212+221+246+257) </t>
  </si>
  <si>
    <t>Rashodi za zaposlene (AOP 150+155+156)</t>
  </si>
  <si>
    <t xml:space="preserve">Plaće (bruto) (AOP 151 do 154) </t>
  </si>
  <si>
    <t>Materijalni rashodi (AOP 161+166+174+184+185)</t>
  </si>
  <si>
    <t xml:space="preserve">Naknade troškova osobama izvan radnog odnosa </t>
  </si>
  <si>
    <t>Ostali nespomenuti rashodi poslovanja (AOP 186 do 192)</t>
  </si>
  <si>
    <t xml:space="preserve">Financijski rashodi (AOP 194+199+207) </t>
  </si>
  <si>
    <t>Kamate za izdane vrijednosne papire (AOP 195 do 198)</t>
  </si>
  <si>
    <t>Kamate za primljene kredite i zajmove (AOP 200 do 206)</t>
  </si>
  <si>
    <t>Ostali financijski rashodi (AOP 208 do 211)</t>
  </si>
  <si>
    <t>Subvencije (AOP 213+216+220)</t>
  </si>
  <si>
    <t>Subvencije trgovačkim društvima u javnom sektoru (AOP 214+215)</t>
  </si>
  <si>
    <t>Subvencije trgovačkim društvima, poljoprivrednicima i obrtnicima izvan javnog sektora (AOP 217 do 219)</t>
  </si>
  <si>
    <t>Subvencije trgovačkim društvima i zadrugama izvan javnog sektora</t>
  </si>
  <si>
    <t>353</t>
  </si>
  <si>
    <t>Subvencije trgovačkim društvima, zadrugama, poljoprivrednicima i obrtnicima iz EU sredstava</t>
  </si>
  <si>
    <t>Pomoći proračunskim korisnicima drugih proračuna (AOP 232+233)</t>
  </si>
  <si>
    <t>Prijenosi proračunskim korisnicima iz nadležnog proračuna za financiranje redovne djelatnosti (AOP 235 do 237)</t>
  </si>
  <si>
    <t>3672</t>
  </si>
  <si>
    <t>3673</t>
  </si>
  <si>
    <t>3674</t>
  </si>
  <si>
    <t>Prijenosi proračunskim korisnicima iz nadležnog proračuna za financiranje rashoda poslovanja</t>
  </si>
  <si>
    <t>Prijenosi proračunskim korisnicima iz nadležnog proračuna za nabavu nefinancijske imovine</t>
  </si>
  <si>
    <t>Prijenosi proračunskim korisnicima iz nadležnog proračuna za financijsku imovinu i otplatu zajmova</t>
  </si>
  <si>
    <t>Pomoći dane u inozemstvo i unutar općeg proračuna (AOP 222+225+228+231+234+238+241)</t>
  </si>
  <si>
    <t>Pomoći temeljem prijenosa EU sredstava (AOP 239+240)</t>
  </si>
  <si>
    <t>369</t>
  </si>
  <si>
    <t>Prijenosi između proračunskih korisnika istog proračuna (AOP 242 do 245)</t>
  </si>
  <si>
    <t>3691</t>
  </si>
  <si>
    <t>3692</t>
  </si>
  <si>
    <t>3693</t>
  </si>
  <si>
    <t>3694</t>
  </si>
  <si>
    <t>Naknade građanima i kućanstvima na temelju osiguranja i druge naknade (AOP 247+253)</t>
  </si>
  <si>
    <t>Naknade građanima i kućanstvima na temelju osiguranja (AOP 248 do 252)</t>
  </si>
  <si>
    <t>3715</t>
  </si>
  <si>
    <t>Naknade građanima i kućanstvima na temelju osiguranja iz EU sredstava</t>
  </si>
  <si>
    <t xml:space="preserve">Ostale naknade građanima i kućanstvima iz proračuna (AOP 254+256) </t>
  </si>
  <si>
    <t>3723</t>
  </si>
  <si>
    <t>Naknade građanima ikućanstvima iz EU sredstava</t>
  </si>
  <si>
    <t>Ostali rashodi (AOP 258+262+266+272)</t>
  </si>
  <si>
    <t xml:space="preserve">Tekuće donacije (AOP 259+261) </t>
  </si>
  <si>
    <t>3813</t>
  </si>
  <si>
    <t>Tekuće donacije iz EU sredstava</t>
  </si>
  <si>
    <t xml:space="preserve">Kapitalne donacije (AOP 263+265) </t>
  </si>
  <si>
    <t>3823</t>
  </si>
  <si>
    <t>Kapitalne donacije iz EU sredstava</t>
  </si>
  <si>
    <t>Kazne, penali i naknade štete (AOP 267 do 271)</t>
  </si>
  <si>
    <t>386</t>
  </si>
  <si>
    <t>Kapitalne pomoći (AOP 273 do 276)</t>
  </si>
  <si>
    <t>3861</t>
  </si>
  <si>
    <t>3862</t>
  </si>
  <si>
    <t>3863</t>
  </si>
  <si>
    <t>3864</t>
  </si>
  <si>
    <t>Kapitalne pomoći iz EU sredstava</t>
  </si>
  <si>
    <t>Povećanje zaliha proizvodnje i gotovih proizvoda (AOP 278-277)</t>
  </si>
  <si>
    <t xml:space="preserve">Smanjenje zaliha proizvodnje i gotovih proizvoda (AOP 277-278) </t>
  </si>
  <si>
    <t>Ukupni rashodi poslovanja (AOP 148-279+280)</t>
  </si>
  <si>
    <t xml:space="preserve">VIŠAK PRIHODA POSLOVANJA (AOP 001-281) </t>
  </si>
  <si>
    <t>MANJAK PRIHODA POSLOVANJA (AOP 281-001)</t>
  </si>
  <si>
    <t>Prihodi od prodaje nefinancijske imovine (AOP 290+302+335+339)</t>
  </si>
  <si>
    <t>Prihodi od prodaje neproizvedene dugotrajne imovine (AOP 291+295)</t>
  </si>
  <si>
    <t>Prihodi od prodaje materijalne imovine - prirodnih bogatstava (AOP 292 do 294)</t>
  </si>
  <si>
    <t>Prihodi od prodaje nematerijalne imovine (AOP 296 do 301)</t>
  </si>
  <si>
    <t>Prihodi od prodaje proizvedene dugotrajne imovine (AOP 303+308+317+322+327+330)</t>
  </si>
  <si>
    <t>Prihodi od prodaje građevinskih objekata (AOP 304 do 307)</t>
  </si>
  <si>
    <t>Prihodi od prodaje postrojenja i opreme (AOP 309 do 316)</t>
  </si>
  <si>
    <t>Prihodi od prodaje prijevoznih sredstava (AOP 318 do 321)</t>
  </si>
  <si>
    <t>Prihodi od prodaje knjiga, umjetničkih djela i ostalih izložbenih vrijednosti (AOP 323 do 326)</t>
  </si>
  <si>
    <t>Prihodi od prodaje višegodišnjih nasada i osnovnog stada (AOP 328+329)</t>
  </si>
  <si>
    <t>Prihodi od prodaje nematerijalne proizvedene imovine (AOP 331 do 334)</t>
  </si>
  <si>
    <t>Prihodi od prodaje plemenitih metala i ostalih pohranjenih vrijednosti (AOP 336)</t>
  </si>
  <si>
    <t>Prihodi od prodaje plemenitih metala i ostalih pohranjenih vrijednosti (AOP 337+338)</t>
  </si>
  <si>
    <t>Prihodi od prodaje proizvedene kratkotrajne imovine (AOP 340)</t>
  </si>
  <si>
    <t xml:space="preserve">Prihodi od prodaje zaliha </t>
  </si>
  <si>
    <t>Rashodi za nabavu nefinancijske imovine (AOP 342+354+387+391+393 )</t>
  </si>
  <si>
    <t>Rashodi za nabavu neproizvedene dugotrajne imovine (AOP 343+347)</t>
  </si>
  <si>
    <t>Materijalna imovina - prirodna bogatstva (AOP 344 do 346)</t>
  </si>
  <si>
    <t>Nematerijalna imovina (AOP 348 do 353)</t>
  </si>
  <si>
    <t>Rashodi za nabavu proizvedene dugotrajne imovine (AOP 355+360+369+374+379+382)</t>
  </si>
  <si>
    <t>Građevinski objekti (AOP 356 do 359)</t>
  </si>
  <si>
    <t>Postrojenja i oprema (AOP 361 do 368)</t>
  </si>
  <si>
    <t>Prijevozna sredstva (AOP 370 do 373)</t>
  </si>
  <si>
    <t>Knjige, umjetnička djela i ostale izložbene vrijednosti (AOP 375 do 378)</t>
  </si>
  <si>
    <t>Višegodišnji nasadi i osnovno stado (AOP 380+381)</t>
  </si>
  <si>
    <t>Nematerijalna proizvedena imovina (AOP 383 do 386)</t>
  </si>
  <si>
    <t>Rashodi za nabavu plemenitih metala i ostalih pohranjenih vrijednosti (AOP 388)</t>
  </si>
  <si>
    <t>Plemeniti metali i ostale pohranjene vrijednosti (AOP 389+390)</t>
  </si>
  <si>
    <t>Rashodi za nabavu proizvedene kratkotrajne imovine (AOP 392)</t>
  </si>
  <si>
    <t>Rashodi za nabavu zaliha</t>
  </si>
  <si>
    <t>Rashodi za dodatna ulaganja na nefinancijskoj imovini (AOP 394 do 397)</t>
  </si>
  <si>
    <t xml:space="preserve">Dodatna ulaganja na prijevoznim sredstvima </t>
  </si>
  <si>
    <t xml:space="preserve">Dodatna ulaganja za ostalu nefinancijsku imovinu </t>
  </si>
  <si>
    <t xml:space="preserve">VIŠAK PRIHODA OD NEFINANCIJSKE IMOVINE (AOP 289-341) </t>
  </si>
  <si>
    <t>MANJAK PRIHODA OD NEFINANCIJSKE IMOVINE (AOP 341-289)</t>
  </si>
  <si>
    <t>UKUPNI PRIHODI (AOP 001+289)</t>
  </si>
  <si>
    <t>UKUPNI RASHODI (AOP 281+341)</t>
  </si>
  <si>
    <t>UKUPAN VIŠAK PRIHODA (AOP 403-404)</t>
  </si>
  <si>
    <t>UKUPAN MANJAK PRIHODA (AOP 404-403)</t>
  </si>
  <si>
    <t>Višak prihoda - preneseni (AOP 284+400-285-401)</t>
  </si>
  <si>
    <t>Manjak prihoda - preneseni (AOP 285+401-284-400)</t>
  </si>
  <si>
    <t>Obračunati prihodi - nenaplaćeni (AOP 286+402)</t>
  </si>
  <si>
    <t>Primici od financijske imovine i zaduživanja (AOP 411+449+462+474+505)</t>
  </si>
  <si>
    <t>Primljene otplate (povrati) glavnice danih zajmova (AOP 412+417+420+424+425+432+437+445)</t>
  </si>
  <si>
    <t>Primici (povrati) glavnice zajmova danih međunarodnim organizacijama, institucijama i tijelima EU te inozemnim vladama (AOP 413 do 416)</t>
  </si>
  <si>
    <t xml:space="preserve">Primici (povrati) glavnice zajmova danih neprofitnim organizacijama, građanima i kućanstvima (AOP 418+419) </t>
  </si>
  <si>
    <t>Primici (povrati) glavnice zajmova danih kreditnim i ostalim financijskim institucijama u javnom sektoru (AOP 421 do 423)</t>
  </si>
  <si>
    <t xml:space="preserve">Primici (povrati) glavnice zajmova danih trgovačkim društvima u javnom sektoru </t>
  </si>
  <si>
    <t>Primici (povrati) glavnice zajmova danih kreditnim i ostalim financijskim institucijama izvan javnog sektora (AOP 426 do 431)</t>
  </si>
  <si>
    <t xml:space="preserve">Primici (povrati) glavnice zajmova danih trgovačkim društvima i obrtnicima izvan javnog sektora (AOP 433 do 436) </t>
  </si>
  <si>
    <t>Povrat zajmova danih drugim razinama vlasti (AOP 438 do 444)</t>
  </si>
  <si>
    <t>Primici od povrata depozita i jamčevnih pologa (AOP 446 do 448)</t>
  </si>
  <si>
    <t>Primici od izdanih vrijednosnih papira (AOP 450+453+456+459)</t>
  </si>
  <si>
    <t>Trezorski zapisi (AOP 451+452)</t>
  </si>
  <si>
    <t>Obveznice (AOP 454+455)</t>
  </si>
  <si>
    <t>Opcije i drugi financijski derivati (AOP 457+458)</t>
  </si>
  <si>
    <t>Ostali vrijednosni papiri (AOP 460+461)</t>
  </si>
  <si>
    <t>Primici od prodaje dionica i udjela u glavnici (AOP 463+467+468+471)</t>
  </si>
  <si>
    <t>Primici od prodaje dionica i udjela u glavnici kreditnih i ostalih financijskih institucija u javnom sektoru (AOP 464 do 466)</t>
  </si>
  <si>
    <t>Primici od prodaje dionica i udjela u glavnici trgovačkih društava u javnom sektoru</t>
  </si>
  <si>
    <t xml:space="preserve">Primici od zaduživanja (AOP 475+480+484+485+492+497) </t>
  </si>
  <si>
    <t xml:space="preserve">Primljeni zajmovi od trgovačkih društava u javnom sektoru </t>
  </si>
  <si>
    <t>Primljeni krediti i zajmovi od kreditnih i ostalih financijskih institucija izvan javnog sektora (AOP 486 do 491)</t>
  </si>
  <si>
    <t>Primljeni zajmovi od trgovačkih društava i obrtnika izvan javnog sektora (AOP 493 do 496)</t>
  </si>
  <si>
    <t>Primljeni zajmovi od drugih razina vlasti (AOP 498 do 504)</t>
  </si>
  <si>
    <t>Primici od prodaje vrijednosnih papira iz portfelja (AOP 506+509+512+515)</t>
  </si>
  <si>
    <t>Primici za komercijalne i blagajničke zapise (AOP 507+508)</t>
  </si>
  <si>
    <t>Primici za obveznice (AOP 510+511)</t>
  </si>
  <si>
    <t>Primici za opcije i druge financijske derivate (AOP 513+514)</t>
  </si>
  <si>
    <t>Primci za ostale vrijednosne papire (AOP 516+517)</t>
  </si>
  <si>
    <t>Izdaci za financijsku imovinu i otplate zajmova (AOP 519+557+570+583+615)</t>
  </si>
  <si>
    <t>Izdaci za dane zajmove (AOP 520+525+528+532+533+540+545+553)</t>
  </si>
  <si>
    <t>Izdaci za dane zajmove međunarodnim organizacijama, institucijama i tijelima EU te inozemnim vladama (AOP 521 do 524)</t>
  </si>
  <si>
    <t xml:space="preserve">Izdaci za dane zajmove neprofitnim organizacijama, građanima i kućanstvima (AOP 526+527) </t>
  </si>
  <si>
    <t>Izdaci za dane zajmove kreditnim i ostalim financijskim institucijama u javnom sektoru (AOP 529 do 531)</t>
  </si>
  <si>
    <t>Izdaci za dane zajmove trgovačkim društvima u javnom sektoru</t>
  </si>
  <si>
    <t>Izdaci za dane zajmove kreditnim i ostalim financijskim institucijama izvan javnog sektora (AOP 534 do 539)</t>
  </si>
  <si>
    <t>Izdaci za dane zajmove trgovačkim društvima i obrtnicima izvan javnog sektora (AOP 541 do 544)</t>
  </si>
  <si>
    <t>Dani zajmovi drugim razinama vlasti (AOP 546 do 552)</t>
  </si>
  <si>
    <t>Izdaci za depozite i jamčevne pologe (AOP 554 do 556)</t>
  </si>
  <si>
    <t>Izdaci za ulaganja u vrijednosne papire (AOP 558+561+564+567)</t>
  </si>
  <si>
    <t>Izdaci za komercijalne i blagajničke zapise (AOP 559+560)</t>
  </si>
  <si>
    <t>Izdaci za obveznice (AOP 562+563)</t>
  </si>
  <si>
    <t xml:space="preserve">Izdaci za opcije i druge financijske derivate (AOP 565+566) </t>
  </si>
  <si>
    <t>Izdaci za ostale vrijednosne papire (AOP 568+569)</t>
  </si>
  <si>
    <t>Izdaci za dionice i udjele u glavnici (AOP 571+575+577+580)</t>
  </si>
  <si>
    <t>Dionice i udjeli u glavnici kreditnih i ostalih financijskih institucija u javnom sektoru (AOP 572 do 574)</t>
  </si>
  <si>
    <t>Dionice i udjeli u glavnici trgovačkih društava u javnom sektoru (AOP 576)</t>
  </si>
  <si>
    <t>Dionice i udjeli u glavnici kreditnih i ostalih financijskih institucija izvan javnog sektora (AOP 578+579)</t>
  </si>
  <si>
    <t xml:space="preserve">Dionice i udjeli u glavnici trgovačkih društava izvan javnog sektora (AOP 581+582) </t>
  </si>
  <si>
    <t>Izdaci za otplatu glavnice primljenih kredita i zajmova (AOP 584+589+593+595+602+607)</t>
  </si>
  <si>
    <t>Otplata glavnice primljenih kredita i zajmova od međunarodnih organizacija, institucija i tijela EU te inozemnih vlada (AOP 585 do 588)</t>
  </si>
  <si>
    <t>Otplata glavnice primljenih kredita i zajmova od kreditnih i ostalih financijskih institucija u javnom sektoru (AOP 590 do 592)</t>
  </si>
  <si>
    <t>Otplata glavnice primljenih zajmova od trgovačkih društava u javnom sektoru (AOP 594)</t>
  </si>
  <si>
    <t>Otplata glavnice primljenih kredita i zajmova od kreditnih i ostalih financijskih institucija izvan javnog sektora (AOP 596 do 601)</t>
  </si>
  <si>
    <t>Otplata glavnice primljenih zajmova od trgovačkih društava i obrtnika izvan javnog sektora (AOP 603 do 606)</t>
  </si>
  <si>
    <t>Otplata glavnice primljenih zajmova od drugih razina vlasti (AOP 608 do 614)</t>
  </si>
  <si>
    <t>Izdaci za otplatu glavnice za izdane vrijednosne papire (AOP 616+619+622)</t>
  </si>
  <si>
    <t>Izdaci za otplatu glavnice za izdane trezorske zapise (AOP 617+618)</t>
  </si>
  <si>
    <t>Izdaci za otplatu glavnice za izdane obveznice (AOP 620+621)</t>
  </si>
  <si>
    <t>Izdaci za otplatu glavnice za izdane ostale vrijednosne papire (AOP 623+624)</t>
  </si>
  <si>
    <t>VIŠAK PRIMITAKA OD FINANCIJSKE IMOVINE I OBVEZA (AOP 410-518)</t>
  </si>
  <si>
    <t>MANJAK PRIMITAKA OD FINANCIJSKE IMOVINE I OBVEZA (AOP 518-410)</t>
  </si>
  <si>
    <t>UKUPNI PRIHODI I PRIMICI (AOP 403+410)</t>
  </si>
  <si>
    <t>UKUPNI RASHODI I IZDACI (AOP 404+518)</t>
  </si>
  <si>
    <t>VIŠAK PRIHODA I PRIMITAKA (AOP 629-630)</t>
  </si>
  <si>
    <t>MANJAK PRIHODA I PRIMITAKA (AOP 630-629)</t>
  </si>
  <si>
    <t>Višak prihoda i primitaka - preneseni (AOP 407-408+627-628)</t>
  </si>
  <si>
    <t>Manjak prihoda i primitaka - preneseni (AOP 408-407+628-627)</t>
  </si>
  <si>
    <t>Višak prihoda i primitaka raspoloživ u sljedećem razdoblju (AOP 631+633-632-634)</t>
  </si>
  <si>
    <t>Manjak prihoda i primitaka za pokriće u sljedećem razdoblju (AOP 632+634-631-633)</t>
  </si>
  <si>
    <t>Stanje novčanih sredstava na kraju izvještajnog razdoblja (638+639-640)</t>
  </si>
  <si>
    <t>63612</t>
  </si>
  <si>
    <t>63613</t>
  </si>
  <si>
    <t>63622</t>
  </si>
  <si>
    <t>63623</t>
  </si>
  <si>
    <t>63811</t>
  </si>
  <si>
    <t>63812</t>
  </si>
  <si>
    <t>63813</t>
  </si>
  <si>
    <t>63814</t>
  </si>
  <si>
    <t>63821</t>
  </si>
  <si>
    <t>63822</t>
  </si>
  <si>
    <t>63823</t>
  </si>
  <si>
    <t>63824</t>
  </si>
  <si>
    <t>Tekuće pomoći iz državnog proračuna proračunskim korisnicima proračuna JLP(R)S</t>
  </si>
  <si>
    <t>Tekuće pomoći proračunskim korisnicima iz proračuna JLP(R)S koji im nije nadležan</t>
  </si>
  <si>
    <t xml:space="preserve">Kapitalne pomoći iz državnog proračuna proračunskim korisnicima proračuna JLP(R)S </t>
  </si>
  <si>
    <t>Kapitalne pomoći proračunskim korisnicima iz proračuna JLP(R)S koji im nije nadležan</t>
  </si>
  <si>
    <t>Tekuće pomoći iz državnog proračuna temeljem prijenosa EU sredstava</t>
  </si>
  <si>
    <t xml:space="preserve">Tekuće pomoći iz proračuna JLP(R)S temeljem prijenosa EU sredstava </t>
  </si>
  <si>
    <t>Tekuće pomoći od izvanproračunskog korisnika temeljem prijenosa EU sredstava</t>
  </si>
  <si>
    <t>Kapitalne pomoći iz državnog proračuna temeljem prijenosa EU sredstava</t>
  </si>
  <si>
    <t>Kapitalne pomoći iz proračuna JLP(R)S temeljem prijenosa EU sredstava</t>
  </si>
  <si>
    <t>Kapitalne pomoći od proračunskog korisnika drugog proračuna temeljme prijenosa EU sredstava</t>
  </si>
  <si>
    <t>Kapitalne pomoći od izvanproračunskog korisnika temeljem prijenosa EU sredstava</t>
  </si>
  <si>
    <t>Tekuće pomoći od proračunskog korisnika drugog proračuna temeljem prijenosa EU sredstava</t>
  </si>
  <si>
    <t>65267</t>
  </si>
  <si>
    <t>Prihod s naslova osiguranja, refundacije štete i totalne štete</t>
  </si>
  <si>
    <t>32351</t>
  </si>
  <si>
    <t>Zakupnine za zemljište</t>
  </si>
  <si>
    <t>32398</t>
  </si>
  <si>
    <t>Naknada za energetsku uslugu</t>
  </si>
  <si>
    <t>38626</t>
  </si>
  <si>
    <t>Kapitalne pomoći zadrugama</t>
  </si>
  <si>
    <t>38641</t>
  </si>
  <si>
    <t>38642</t>
  </si>
  <si>
    <t>Kapitalne pomoći subjektima u javnom sektoru iz EU sredstava</t>
  </si>
  <si>
    <t>Kapitalne pomoći subjektima izvan javnog sektora iz EU sredstava</t>
  </si>
  <si>
    <t>1</t>
  </si>
  <si>
    <t>2</t>
  </si>
  <si>
    <t>26224,26233,26244,26314</t>
  </si>
  <si>
    <t>Obveze za zajmove po faktoringu od kreditnih institucija, osiguravajućih društava, financijskih institucija i trgovačkih društava u javnom sektoru</t>
  </si>
  <si>
    <t>Obveze za financijski leasing od ostalih tuzemnih financijskih institucija izvan javnog sektora</t>
  </si>
  <si>
    <t>26464,26473,26484,26554,26564</t>
  </si>
  <si>
    <t>Obveze za zajmove po faktoringu od inozemnih kreditnih institucija, inozemnih osiguravajućih društava, ostalih inozemnih financijskih institucija, inozemnih trgovačkih društava i inozemnih obrtnika</t>
  </si>
  <si>
    <t xml:space="preserve">Mjesto i datum     Rijeka,                                                         </t>
  </si>
  <si>
    <t xml:space="preserve">Osoba za kontaktiranje                                                    </t>
  </si>
  <si>
    <t xml:space="preserve">Telefon </t>
  </si>
  <si>
    <t>Prijenosi između proračunskih korisnika istog proračuna (AOP 070 do AOP 073)</t>
  </si>
  <si>
    <t>Financira Grad Rijeka – proračunski PR/RAS</t>
  </si>
  <si>
    <t xml:space="preserve">Vanproračunski PR/RAS </t>
  </si>
  <si>
    <t>za razdoblje od          01. SIJEČNJA 2019.</t>
  </si>
  <si>
    <t>Unaprijed plaćeni rashodi budućih razdoblja i nedospjela naplata prihoda (aktivna vremenska razgraničenja)</t>
  </si>
  <si>
    <t>19</t>
  </si>
  <si>
    <t>31. PROSINCA 2019.</t>
  </si>
  <si>
    <t>Ver. 5.0.8.</t>
  </si>
  <si>
    <t>Ministarstvo znanosti i obrazovanja -  (DP/DR)</t>
  </si>
  <si>
    <t>Žiro račun: HR582402061100109643</t>
  </si>
  <si>
    <t>RKP: 11172</t>
  </si>
  <si>
    <t>Matični broj / OIB: 332058-68946194694</t>
  </si>
  <si>
    <t>Šifra djelatnosti: 8520</t>
  </si>
  <si>
    <t>Razina: 31</t>
  </si>
  <si>
    <t>Razdjel:000</t>
  </si>
  <si>
    <t>Šifra županije: 8</t>
  </si>
  <si>
    <t>Šifra grada: 375</t>
  </si>
  <si>
    <t>Proračunski korisnik: OŠ-SE DOLAC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</si>
</sst>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\ _K_n_-;\-* #,##0.00\ _K_n_-;_-* &quot;-&quot;??\ _K_n_-;_-@_-"/>
    <numFmt numFmtId="181" formatCode="&quot;Da&quot;;&quot;Da&quot;;&quot;Ne&quot;"/>
    <numFmt numFmtId="182" formatCode="&quot;Istina&quot;;&quot;Istina&quot;;&quot;Laž&quot;"/>
    <numFmt numFmtId="183" formatCode="&quot;Uključeno&quot;;&quot;Uključeno&quot;;&quot;Isključeno&quot;"/>
    <numFmt numFmtId="184" formatCode="00000"/>
    <numFmt numFmtId="185" formatCode="#\ ???/???"/>
    <numFmt numFmtId="186" formatCode="#\ ??/100"/>
    <numFmt numFmtId="187" formatCode="000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sz val="9.5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.5"/>
      <name val="Arial"/>
      <family val="2"/>
    </font>
    <font>
      <b/>
      <sz val="9"/>
      <name val="Arial"/>
      <family val="2"/>
    </font>
    <font>
      <b/>
      <i/>
      <sz val="9.5"/>
      <name val="Arial"/>
      <family val="2"/>
    </font>
    <font>
      <i/>
      <sz val="9.5"/>
      <name val="Arial"/>
      <family val="2"/>
    </font>
    <font>
      <sz val="10"/>
      <color indexed="8"/>
      <name val="MS Sans Serif"/>
      <family val="2"/>
    </font>
    <font>
      <sz val="7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medium"/>
      <right style="double"/>
      <top style="hair"/>
      <bottom style="hair"/>
    </border>
    <border>
      <left style="thin"/>
      <right style="medium"/>
      <top style="hair"/>
      <bottom style="hair"/>
    </border>
    <border>
      <left style="double"/>
      <right style="double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hair"/>
      <bottom style="hair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hair"/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double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double"/>
    </border>
    <border>
      <left style="thin"/>
      <right style="medium"/>
      <top style="hair"/>
      <bottom style="double"/>
    </border>
    <border>
      <left style="medium"/>
      <right style="double"/>
      <top style="hair"/>
      <bottom style="double"/>
    </border>
    <border>
      <left style="thin"/>
      <right style="thin"/>
      <top style="double"/>
      <bottom style="hair"/>
    </border>
    <border>
      <left style="medium"/>
      <right style="double"/>
      <top style="double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double"/>
      <top style="hair"/>
      <bottom>
        <color indexed="63"/>
      </bottom>
    </border>
    <border>
      <left style="double"/>
      <right>
        <color indexed="63"/>
      </right>
      <top style="hair"/>
      <bottom style="double"/>
    </border>
    <border>
      <left style="double"/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double"/>
      <top>
        <color indexed="63"/>
      </top>
      <bottom style="hair"/>
    </border>
    <border>
      <left style="thin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>
        <color indexed="63"/>
      </left>
      <right style="medium"/>
      <top style="hair"/>
      <bottom style="hair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double"/>
    </border>
    <border>
      <left style="double"/>
      <right style="double"/>
      <top style="hair"/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5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2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01"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8" fillId="33" borderId="10" xfId="0" applyFont="1" applyFill="1" applyBorder="1" applyAlignment="1" applyProtection="1">
      <alignment horizontal="left"/>
      <protection locked="0"/>
    </xf>
    <xf numFmtId="171" fontId="4" fillId="0" borderId="0" xfId="42" applyFont="1" applyFill="1" applyAlignment="1" applyProtection="1">
      <alignment/>
      <protection locked="0"/>
    </xf>
    <xf numFmtId="3" fontId="4" fillId="33" borderId="11" xfId="42" applyNumberFormat="1" applyFont="1" applyFill="1" applyBorder="1" applyAlignment="1" applyProtection="1">
      <alignment horizontal="right" vertical="center"/>
      <protection locked="0"/>
    </xf>
    <xf numFmtId="3" fontId="4" fillId="0" borderId="12" xfId="42" applyNumberFormat="1" applyFont="1" applyFill="1" applyBorder="1" applyAlignment="1" applyProtection="1">
      <alignment horizontal="right" vertical="center"/>
      <protection hidden="1"/>
    </xf>
    <xf numFmtId="3" fontId="4" fillId="33" borderId="11" xfId="0" applyNumberFormat="1" applyFont="1" applyFill="1" applyBorder="1" applyAlignment="1" applyProtection="1">
      <alignment horizontal="right" vertical="center" wrapText="1"/>
      <protection locked="0"/>
    </xf>
    <xf numFmtId="3" fontId="4" fillId="33" borderId="1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 vertical="center" wrapText="1"/>
      <protection hidden="1"/>
    </xf>
    <xf numFmtId="0" fontId="0" fillId="0" borderId="0" xfId="0" applyFont="1" applyAlignment="1" applyProtection="1">
      <alignment horizontal="center"/>
      <protection hidden="1"/>
    </xf>
    <xf numFmtId="171" fontId="4" fillId="0" borderId="0" xfId="42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 horizontal="left" vertical="center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49" fontId="0" fillId="0" borderId="0" xfId="0" applyNumberFormat="1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left"/>
      <protection hidden="1"/>
    </xf>
    <xf numFmtId="0" fontId="8" fillId="0" borderId="1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 wrapText="1"/>
      <protection hidden="1"/>
    </xf>
    <xf numFmtId="0" fontId="9" fillId="0" borderId="0" xfId="0" applyFont="1" applyBorder="1" applyAlignment="1" applyProtection="1">
      <alignment/>
      <protection hidden="1"/>
    </xf>
    <xf numFmtId="171" fontId="5" fillId="0" borderId="14" xfId="42" applyFont="1" applyBorder="1" applyAlignment="1" applyProtection="1">
      <alignment horizontal="center" vertical="center" wrapText="1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171" fontId="10" fillId="0" borderId="15" xfId="42" applyFont="1" applyBorder="1" applyAlignment="1" applyProtection="1">
      <alignment horizontal="center" vertical="center" wrapText="1"/>
      <protection hidden="1"/>
    </xf>
    <xf numFmtId="171" fontId="10" fillId="0" borderId="16" xfId="42" applyFont="1" applyBorder="1" applyAlignment="1" applyProtection="1">
      <alignment horizontal="center" vertical="center" wrapText="1"/>
      <protection hidden="1"/>
    </xf>
    <xf numFmtId="171" fontId="10" fillId="0" borderId="17" xfId="42" applyFont="1" applyBorder="1" applyAlignment="1" applyProtection="1">
      <alignment horizontal="center" vertical="center" wrapText="1"/>
      <protection hidden="1"/>
    </xf>
    <xf numFmtId="0" fontId="10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 wrapText="1"/>
      <protection hidden="1"/>
    </xf>
    <xf numFmtId="0" fontId="10" fillId="0" borderId="20" xfId="0" applyFont="1" applyBorder="1" applyAlignment="1" applyProtection="1">
      <alignment horizontal="center"/>
      <protection hidden="1"/>
    </xf>
    <xf numFmtId="1" fontId="10" fillId="0" borderId="19" xfId="42" applyNumberFormat="1" applyFont="1" applyBorder="1" applyAlignment="1" applyProtection="1">
      <alignment horizontal="center"/>
      <protection hidden="1"/>
    </xf>
    <xf numFmtId="1" fontId="10" fillId="0" borderId="21" xfId="42" applyNumberFormat="1" applyFont="1" applyBorder="1" applyAlignment="1" applyProtection="1">
      <alignment horizontal="center"/>
      <protection hidden="1"/>
    </xf>
    <xf numFmtId="0" fontId="10" fillId="0" borderId="22" xfId="0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/>
      <protection hidden="1"/>
    </xf>
    <xf numFmtId="0" fontId="11" fillId="0" borderId="0" xfId="0" applyFont="1" applyBorder="1" applyAlignment="1" applyProtection="1">
      <alignment vertical="center" wrapText="1"/>
      <protection hidden="1"/>
    </xf>
    <xf numFmtId="0" fontId="11" fillId="0" borderId="0" xfId="0" applyFont="1" applyBorder="1" applyAlignment="1" applyProtection="1">
      <alignment wrapText="1"/>
      <protection hidden="1"/>
    </xf>
    <xf numFmtId="3" fontId="4" fillId="0" borderId="11" xfId="42" applyNumberFormat="1" applyFont="1" applyFill="1" applyBorder="1" applyAlignment="1" applyProtection="1">
      <alignment horizontal="right" vertical="center"/>
      <protection hidden="1"/>
    </xf>
    <xf numFmtId="3" fontId="4" fillId="0" borderId="13" xfId="42" applyNumberFormat="1" applyFont="1" applyFill="1" applyBorder="1" applyAlignment="1" applyProtection="1">
      <alignment horizontal="right" vertical="center"/>
      <protection hidden="1"/>
    </xf>
    <xf numFmtId="0" fontId="11" fillId="0" borderId="0" xfId="0" applyFont="1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49" fontId="9" fillId="0" borderId="18" xfId="0" applyNumberFormat="1" applyFont="1" applyBorder="1" applyAlignment="1" applyProtection="1">
      <alignment horizontal="left" vertical="center"/>
      <protection hidden="1"/>
    </xf>
    <xf numFmtId="0" fontId="13" fillId="0" borderId="0" xfId="0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/>
      <protection hidden="1"/>
    </xf>
    <xf numFmtId="49" fontId="12" fillId="0" borderId="18" xfId="0" applyNumberFormat="1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/>
      <protection hidden="1"/>
    </xf>
    <xf numFmtId="49" fontId="0" fillId="0" borderId="0" xfId="0" applyNumberFormat="1" applyFont="1" applyBorder="1" applyAlignment="1" applyProtection="1">
      <alignment horizontal="center" vertical="center" wrapText="1"/>
      <protection hidden="1"/>
    </xf>
    <xf numFmtId="171" fontId="4" fillId="0" borderId="0" xfId="42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171" fontId="4" fillId="0" borderId="0" xfId="42" applyFon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wrapText="1"/>
      <protection hidden="1"/>
    </xf>
    <xf numFmtId="0" fontId="0" fillId="0" borderId="0" xfId="0" applyFont="1" applyFill="1" applyBorder="1" applyAlignment="1" applyProtection="1">
      <alignment/>
      <protection hidden="1"/>
    </xf>
    <xf numFmtId="171" fontId="4" fillId="0" borderId="0" xfId="42" applyFont="1" applyAlignment="1" applyProtection="1">
      <alignment/>
      <protection hidden="1"/>
    </xf>
    <xf numFmtId="0" fontId="11" fillId="0" borderId="23" xfId="0" applyFont="1" applyBorder="1" applyAlignment="1" applyProtection="1">
      <alignment wrapText="1"/>
      <protection hidden="1"/>
    </xf>
    <xf numFmtId="0" fontId="4" fillId="0" borderId="23" xfId="0" applyFont="1" applyBorder="1" applyAlignment="1" applyProtection="1">
      <alignment/>
      <protection hidden="1"/>
    </xf>
    <xf numFmtId="0" fontId="11" fillId="0" borderId="23" xfId="0" applyFont="1" applyBorder="1" applyAlignment="1" applyProtection="1">
      <alignment/>
      <protection hidden="1"/>
    </xf>
    <xf numFmtId="0" fontId="0" fillId="0" borderId="23" xfId="0" applyFont="1" applyBorder="1" applyAlignment="1" applyProtection="1">
      <alignment/>
      <protection hidden="1"/>
    </xf>
    <xf numFmtId="0" fontId="5" fillId="0" borderId="23" xfId="0" applyFont="1" applyBorder="1" applyAlignment="1" applyProtection="1">
      <alignment/>
      <protection hidden="1"/>
    </xf>
    <xf numFmtId="49" fontId="4" fillId="0" borderId="23" xfId="0" applyNumberFormat="1" applyFont="1" applyBorder="1" applyAlignment="1" applyProtection="1">
      <alignment horizontal="left"/>
      <protection hidden="1"/>
    </xf>
    <xf numFmtId="0" fontId="0" fillId="0" borderId="23" xfId="0" applyFont="1" applyBorder="1" applyAlignment="1" applyProtection="1">
      <alignment horizontal="right" vertical="top" wrapText="1"/>
      <protection hidden="1"/>
    </xf>
    <xf numFmtId="0" fontId="4" fillId="0" borderId="24" xfId="0" applyFont="1" applyBorder="1" applyAlignment="1" applyProtection="1">
      <alignment/>
      <protection hidden="1"/>
    </xf>
    <xf numFmtId="3" fontId="9" fillId="0" borderId="25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26" xfId="0" applyFont="1" applyFill="1" applyBorder="1" applyAlignment="1" applyProtection="1">
      <alignment horizontal="center" vertical="center"/>
      <protection hidden="1"/>
    </xf>
    <xf numFmtId="0" fontId="10" fillId="0" borderId="2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3" fontId="9" fillId="0" borderId="27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28" xfId="57" applyNumberFormat="1" applyFont="1" applyFill="1" applyBorder="1" applyAlignment="1" applyProtection="1">
      <alignment horizontal="left" vertical="center" wrapText="1"/>
      <protection hidden="1"/>
    </xf>
    <xf numFmtId="49" fontId="9" fillId="0" borderId="29" xfId="57" applyNumberFormat="1" applyFont="1" applyFill="1" applyBorder="1" applyAlignment="1" applyProtection="1">
      <alignment horizontal="left" vertical="center" wrapText="1"/>
      <protection hidden="1"/>
    </xf>
    <xf numFmtId="49" fontId="9" fillId="0" borderId="11" xfId="0" applyNumberFormat="1" applyFont="1" applyFill="1" applyBorder="1" applyAlignment="1" applyProtection="1">
      <alignment horizontal="left" vertical="center" wrapText="1"/>
      <protection hidden="1"/>
    </xf>
    <xf numFmtId="49" fontId="9" fillId="0" borderId="11" xfId="0" applyNumberFormat="1" applyFont="1" applyFill="1" applyBorder="1" applyAlignment="1" applyProtection="1">
      <alignment horizontal="left" vertical="center" shrinkToFit="1"/>
      <protection hidden="1"/>
    </xf>
    <xf numFmtId="49" fontId="9" fillId="0" borderId="30" xfId="57" applyNumberFormat="1" applyFont="1" applyFill="1" applyBorder="1" applyAlignment="1" applyProtection="1">
      <alignment horizontal="left" vertical="center" wrapText="1"/>
      <protection hidden="1"/>
    </xf>
    <xf numFmtId="49" fontId="9" fillId="0" borderId="31" xfId="0" applyNumberFormat="1" applyFont="1" applyFill="1" applyBorder="1" applyAlignment="1" applyProtection="1">
      <alignment horizontal="left" vertical="center" wrapText="1"/>
      <protection hidden="1"/>
    </xf>
    <xf numFmtId="3" fontId="4" fillId="33" borderId="31" xfId="42" applyNumberFormat="1" applyFont="1" applyFill="1" applyBorder="1" applyAlignment="1" applyProtection="1">
      <alignment horizontal="right" vertical="center"/>
      <protection locked="0"/>
    </xf>
    <xf numFmtId="49" fontId="9" fillId="0" borderId="29" xfId="57" applyNumberFormat="1" applyFont="1" applyFill="1" applyBorder="1" applyAlignment="1" applyProtection="1">
      <alignment horizontal="left" vertical="center" shrinkToFit="1"/>
      <protection hidden="1"/>
    </xf>
    <xf numFmtId="3" fontId="4" fillId="33" borderId="11" xfId="58" applyNumberFormat="1" applyFont="1" applyFill="1" applyBorder="1" applyAlignment="1" applyProtection="1">
      <alignment horizontal="right" vertical="center" wrapText="1"/>
      <protection locked="0"/>
    </xf>
    <xf numFmtId="187" fontId="10" fillId="0" borderId="32" xfId="57" applyNumberFormat="1" applyFont="1" applyFill="1" applyBorder="1" applyAlignment="1" applyProtection="1">
      <alignment horizontal="center" vertical="center" wrapText="1"/>
      <protection hidden="1"/>
    </xf>
    <xf numFmtId="187" fontId="10" fillId="0" borderId="33" xfId="57" applyNumberFormat="1" applyFont="1" applyFill="1" applyBorder="1" applyAlignment="1" applyProtection="1">
      <alignment horizontal="center" vertical="center" wrapText="1"/>
      <protection hidden="1"/>
    </xf>
    <xf numFmtId="3" fontId="4" fillId="0" borderId="29" xfId="42" applyNumberFormat="1" applyFont="1" applyFill="1" applyBorder="1" applyAlignment="1" applyProtection="1">
      <alignment horizontal="right" vertical="center"/>
      <protection hidden="1"/>
    </xf>
    <xf numFmtId="3" fontId="4" fillId="33" borderId="29" xfId="42" applyNumberFormat="1" applyFont="1" applyFill="1" applyBorder="1" applyAlignment="1" applyProtection="1">
      <alignment horizontal="right" vertical="center"/>
      <protection locked="0"/>
    </xf>
    <xf numFmtId="3" fontId="4" fillId="33" borderId="29" xfId="0" applyNumberFormat="1" applyFont="1" applyFill="1" applyBorder="1" applyAlignment="1" applyProtection="1">
      <alignment horizontal="right" vertical="center" wrapText="1"/>
      <protection locked="0"/>
    </xf>
    <xf numFmtId="187" fontId="10" fillId="0" borderId="34" xfId="57" applyNumberFormat="1" applyFont="1" applyFill="1" applyBorder="1" applyAlignment="1" applyProtection="1">
      <alignment horizontal="center" vertical="center" wrapText="1"/>
      <protection hidden="1"/>
    </xf>
    <xf numFmtId="3" fontId="4" fillId="33" borderId="30" xfId="42" applyNumberFormat="1" applyFont="1" applyFill="1" applyBorder="1" applyAlignment="1" applyProtection="1">
      <alignment horizontal="right" vertical="center"/>
      <protection locked="0"/>
    </xf>
    <xf numFmtId="3" fontId="4" fillId="0" borderId="12" xfId="42" applyNumberFormat="1" applyFont="1" applyFill="1" applyBorder="1" applyAlignment="1" applyProtection="1">
      <alignment horizontal="right" vertical="center" wrapText="1"/>
      <protection hidden="1"/>
    </xf>
    <xf numFmtId="3" fontId="4" fillId="33" borderId="13" xfId="42" applyNumberFormat="1" applyFont="1" applyFill="1" applyBorder="1" applyAlignment="1" applyProtection="1">
      <alignment horizontal="right" vertical="center"/>
      <protection locked="0"/>
    </xf>
    <xf numFmtId="3" fontId="4" fillId="33" borderId="35" xfId="42" applyNumberFormat="1" applyFont="1" applyFill="1" applyBorder="1" applyAlignment="1" applyProtection="1">
      <alignment horizontal="right" vertical="center"/>
      <protection locked="0"/>
    </xf>
    <xf numFmtId="3" fontId="4" fillId="0" borderId="36" xfId="42" applyNumberFormat="1" applyFont="1" applyFill="1" applyBorder="1" applyAlignment="1" applyProtection="1">
      <alignment horizontal="right" vertical="center"/>
      <protection hidden="1"/>
    </xf>
    <xf numFmtId="3" fontId="4" fillId="0" borderId="37" xfId="42" applyNumberFormat="1" applyFont="1" applyFill="1" applyBorder="1" applyAlignment="1" applyProtection="1">
      <alignment horizontal="right" vertical="center" wrapText="1"/>
      <protection hidden="1"/>
    </xf>
    <xf numFmtId="3" fontId="4" fillId="0" borderId="38" xfId="42" applyNumberFormat="1" applyFont="1" applyFill="1" applyBorder="1" applyAlignment="1" applyProtection="1">
      <alignment horizontal="right" vertical="center" wrapText="1"/>
      <protection hidden="1"/>
    </xf>
    <xf numFmtId="0" fontId="0" fillId="0" borderId="17" xfId="0" applyFont="1" applyBorder="1" applyAlignment="1" applyProtection="1">
      <alignment/>
      <protection hidden="1"/>
    </xf>
    <xf numFmtId="0" fontId="4" fillId="0" borderId="17" xfId="0" applyFont="1" applyBorder="1" applyAlignment="1" applyProtection="1">
      <alignment/>
      <protection hidden="1"/>
    </xf>
    <xf numFmtId="3" fontId="4" fillId="34" borderId="11" xfId="58" applyNumberFormat="1" applyFont="1" applyFill="1" applyBorder="1" applyAlignment="1" applyProtection="1">
      <alignment horizontal="right" vertical="center" wrapText="1"/>
      <protection locked="0"/>
    </xf>
    <xf numFmtId="3" fontId="4" fillId="0" borderId="11" xfId="0" applyNumberFormat="1" applyFont="1" applyFill="1" applyBorder="1" applyAlignment="1" applyProtection="1">
      <alignment horizontal="right" vertical="center" wrapText="1"/>
      <protection hidden="1"/>
    </xf>
    <xf numFmtId="3" fontId="4" fillId="0" borderId="31" xfId="42" applyNumberFormat="1" applyFont="1" applyFill="1" applyBorder="1" applyAlignment="1" applyProtection="1">
      <alignment horizontal="right" vertical="center"/>
      <protection hidden="1"/>
    </xf>
    <xf numFmtId="3" fontId="4" fillId="0" borderId="30" xfId="42" applyNumberFormat="1" applyFont="1" applyFill="1" applyBorder="1" applyAlignment="1" applyProtection="1">
      <alignment horizontal="right" vertical="center"/>
      <protection hidden="1"/>
    </xf>
    <xf numFmtId="3" fontId="4" fillId="0" borderId="35" xfId="42" applyNumberFormat="1" applyFont="1" applyFill="1" applyBorder="1" applyAlignment="1" applyProtection="1">
      <alignment horizontal="right" vertical="center"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0" fillId="0" borderId="39" xfId="0" applyFont="1" applyFill="1" applyBorder="1" applyAlignment="1" applyProtection="1">
      <alignment/>
      <protection hidden="1"/>
    </xf>
    <xf numFmtId="0" fontId="0" fillId="0" borderId="17" xfId="0" applyFont="1" applyBorder="1" applyAlignment="1" applyProtection="1">
      <alignment horizontal="right" vertical="top" wrapText="1"/>
      <protection hidden="1"/>
    </xf>
    <xf numFmtId="49" fontId="18" fillId="0" borderId="11" xfId="0" applyNumberFormat="1" applyFont="1" applyFill="1" applyBorder="1" applyAlignment="1" applyProtection="1">
      <alignment horizontal="left" vertical="center" wrapText="1"/>
      <protection hidden="1"/>
    </xf>
    <xf numFmtId="49" fontId="9" fillId="0" borderId="40" xfId="57" applyNumberFormat="1" applyFont="1" applyFill="1" applyBorder="1" applyAlignment="1" applyProtection="1">
      <alignment horizontal="left" vertical="center" wrapText="1"/>
      <protection hidden="1"/>
    </xf>
    <xf numFmtId="187" fontId="10" fillId="0" borderId="41" xfId="57" applyNumberFormat="1" applyFont="1" applyFill="1" applyBorder="1" applyAlignment="1" applyProtection="1">
      <alignment horizontal="center" vertical="center" wrapText="1"/>
      <protection hidden="1"/>
    </xf>
    <xf numFmtId="3" fontId="4" fillId="33" borderId="40" xfId="42" applyNumberFormat="1" applyFont="1" applyFill="1" applyBorder="1" applyAlignment="1" applyProtection="1">
      <alignment horizontal="right" vertical="center"/>
      <protection locked="0"/>
    </xf>
    <xf numFmtId="3" fontId="4" fillId="33" borderId="42" xfId="42" applyNumberFormat="1" applyFont="1" applyFill="1" applyBorder="1" applyAlignment="1" applyProtection="1">
      <alignment horizontal="right" vertical="center"/>
      <protection locked="0"/>
    </xf>
    <xf numFmtId="3" fontId="4" fillId="33" borderId="43" xfId="42" applyNumberFormat="1" applyFont="1" applyFill="1" applyBorder="1" applyAlignment="1" applyProtection="1">
      <alignment horizontal="right" vertical="center"/>
      <protection locked="0"/>
    </xf>
    <xf numFmtId="3" fontId="4" fillId="0" borderId="44" xfId="42" applyNumberFormat="1" applyFont="1" applyFill="1" applyBorder="1" applyAlignment="1" applyProtection="1">
      <alignment horizontal="right" vertical="center" wrapText="1"/>
      <protection hidden="1"/>
    </xf>
    <xf numFmtId="49" fontId="9" fillId="0" borderId="45" xfId="57" applyNumberFormat="1" applyFont="1" applyFill="1" applyBorder="1" applyAlignment="1" applyProtection="1">
      <alignment horizontal="left" vertical="center" wrapText="1"/>
      <protection hidden="1"/>
    </xf>
    <xf numFmtId="0" fontId="0" fillId="0" borderId="46" xfId="0" applyFont="1" applyBorder="1" applyAlignment="1" applyProtection="1">
      <alignment/>
      <protection hidden="1"/>
    </xf>
    <xf numFmtId="187" fontId="10" fillId="0" borderId="47" xfId="57" applyNumberFormat="1" applyFont="1" applyFill="1" applyBorder="1" applyAlignment="1" applyProtection="1">
      <alignment horizontal="center" vertical="center" wrapText="1"/>
      <protection hidden="1"/>
    </xf>
    <xf numFmtId="49" fontId="9" fillId="0" borderId="48" xfId="0" applyNumberFormat="1" applyFont="1" applyFill="1" applyBorder="1" applyAlignment="1" applyProtection="1">
      <alignment horizontal="left" vertical="center" wrapText="1"/>
      <protection hidden="1"/>
    </xf>
    <xf numFmtId="187" fontId="10" fillId="0" borderId="49" xfId="57" applyNumberFormat="1" applyFont="1" applyFill="1" applyBorder="1" applyAlignment="1" applyProtection="1">
      <alignment horizontal="center" vertical="center" wrapText="1"/>
      <protection hidden="1"/>
    </xf>
    <xf numFmtId="3" fontId="4" fillId="0" borderId="50" xfId="42" applyNumberFormat="1" applyFont="1" applyFill="1" applyBorder="1" applyAlignment="1" applyProtection="1">
      <alignment horizontal="right" vertical="center"/>
      <protection hidden="1"/>
    </xf>
    <xf numFmtId="3" fontId="4" fillId="0" borderId="48" xfId="42" applyNumberFormat="1" applyFont="1" applyFill="1" applyBorder="1" applyAlignment="1" applyProtection="1">
      <alignment horizontal="right" vertical="center"/>
      <protection hidden="1"/>
    </xf>
    <xf numFmtId="3" fontId="4" fillId="0" borderId="51" xfId="42" applyNumberFormat="1" applyFont="1" applyFill="1" applyBorder="1" applyAlignment="1" applyProtection="1">
      <alignment horizontal="right" vertical="center"/>
      <protection hidden="1"/>
    </xf>
    <xf numFmtId="3" fontId="4" fillId="0" borderId="52" xfId="42" applyNumberFormat="1" applyFont="1" applyFill="1" applyBorder="1" applyAlignment="1" applyProtection="1">
      <alignment horizontal="right" vertical="center"/>
      <protection hidden="1"/>
    </xf>
    <xf numFmtId="49" fontId="9" fillId="0" borderId="42" xfId="0" applyNumberFormat="1" applyFont="1" applyFill="1" applyBorder="1" applyAlignment="1" applyProtection="1">
      <alignment horizontal="left" vertical="center" shrinkToFit="1"/>
      <protection hidden="1"/>
    </xf>
    <xf numFmtId="3" fontId="4" fillId="0" borderId="44" xfId="42" applyNumberFormat="1" applyFont="1" applyFill="1" applyBorder="1" applyAlignment="1" applyProtection="1">
      <alignment horizontal="right" vertical="center"/>
      <protection hidden="1"/>
    </xf>
    <xf numFmtId="49" fontId="9" fillId="0" borderId="50" xfId="57" applyNumberFormat="1" applyFont="1" applyFill="1" applyBorder="1" applyAlignment="1" applyProtection="1">
      <alignment horizontal="left" vertical="center" wrapText="1"/>
      <protection hidden="1"/>
    </xf>
    <xf numFmtId="49" fontId="9" fillId="0" borderId="48" xfId="0" applyNumberFormat="1" applyFont="1" applyFill="1" applyBorder="1" applyAlignment="1" applyProtection="1">
      <alignment horizontal="left" vertical="center" shrinkToFit="1"/>
      <protection hidden="1"/>
    </xf>
    <xf numFmtId="3" fontId="4" fillId="33" borderId="50" xfId="42" applyNumberFormat="1" applyFont="1" applyFill="1" applyBorder="1" applyAlignment="1" applyProtection="1">
      <alignment horizontal="right" vertical="center"/>
      <protection locked="0"/>
    </xf>
    <xf numFmtId="3" fontId="4" fillId="33" borderId="48" xfId="42" applyNumberFormat="1" applyFont="1" applyFill="1" applyBorder="1" applyAlignment="1" applyProtection="1">
      <alignment horizontal="right" vertical="center"/>
      <protection locked="0"/>
    </xf>
    <xf numFmtId="3" fontId="4" fillId="33" borderId="51" xfId="42" applyNumberFormat="1" applyFont="1" applyFill="1" applyBorder="1" applyAlignment="1" applyProtection="1">
      <alignment horizontal="right" vertical="center"/>
      <protection locked="0"/>
    </xf>
    <xf numFmtId="187" fontId="10" fillId="0" borderId="53" xfId="57" applyNumberFormat="1" applyFont="1" applyFill="1" applyBorder="1" applyAlignment="1" applyProtection="1">
      <alignment horizontal="center" vertical="center" wrapText="1"/>
      <protection hidden="1"/>
    </xf>
    <xf numFmtId="3" fontId="4" fillId="0" borderId="54" xfId="42" applyNumberFormat="1" applyFont="1" applyFill="1" applyBorder="1" applyAlignment="1" applyProtection="1">
      <alignment horizontal="right" vertical="center"/>
      <protection hidden="1"/>
    </xf>
    <xf numFmtId="49" fontId="9" fillId="0" borderId="29" xfId="57" applyNumberFormat="1" applyFont="1" applyFill="1" applyBorder="1" applyAlignment="1" applyProtection="1">
      <alignment horizontal="left" vertical="center" wrapText="1" shrinkToFit="1"/>
      <protection hidden="1"/>
    </xf>
    <xf numFmtId="3" fontId="4" fillId="0" borderId="55" xfId="42" applyNumberFormat="1" applyFont="1" applyFill="1" applyBorder="1" applyAlignment="1" applyProtection="1">
      <alignment horizontal="right" vertical="center"/>
      <protection hidden="1"/>
    </xf>
    <xf numFmtId="3" fontId="4" fillId="0" borderId="56" xfId="42" applyNumberFormat="1" applyFont="1" applyFill="1" applyBorder="1" applyAlignment="1" applyProtection="1">
      <alignment horizontal="right" vertical="center"/>
      <protection hidden="1"/>
    </xf>
    <xf numFmtId="49" fontId="9" fillId="0" borderId="42" xfId="0" applyNumberFormat="1" applyFont="1" applyFill="1" applyBorder="1" applyAlignment="1" applyProtection="1">
      <alignment horizontal="left" vertical="center" wrapText="1"/>
      <protection hidden="1"/>
    </xf>
    <xf numFmtId="3" fontId="4" fillId="0" borderId="57" xfId="42" applyNumberFormat="1" applyFont="1" applyFill="1" applyBorder="1" applyAlignment="1" applyProtection="1">
      <alignment horizontal="right" vertical="center" wrapText="1"/>
      <protection hidden="1"/>
    </xf>
    <xf numFmtId="3" fontId="4" fillId="0" borderId="55" xfId="42" applyNumberFormat="1" applyFont="1" applyFill="1" applyBorder="1" applyAlignment="1" applyProtection="1">
      <alignment horizontal="right" vertical="center" wrapText="1"/>
      <protection hidden="1"/>
    </xf>
    <xf numFmtId="3" fontId="4" fillId="33" borderId="55" xfId="42" applyNumberFormat="1" applyFont="1" applyFill="1" applyBorder="1" applyAlignment="1" applyProtection="1">
      <alignment horizontal="right" vertical="center"/>
      <protection locked="0"/>
    </xf>
    <xf numFmtId="3" fontId="4" fillId="35" borderId="55" xfId="42" applyNumberFormat="1" applyFont="1" applyFill="1" applyBorder="1" applyAlignment="1" applyProtection="1">
      <alignment horizontal="right" vertical="center"/>
      <protection hidden="1"/>
    </xf>
    <xf numFmtId="3" fontId="4" fillId="0" borderId="55" xfId="0" applyNumberFormat="1" applyFont="1" applyFill="1" applyBorder="1" applyAlignment="1" applyProtection="1">
      <alignment horizontal="right" vertical="center" wrapText="1"/>
      <protection hidden="1"/>
    </xf>
    <xf numFmtId="3" fontId="4" fillId="33" borderId="55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58" xfId="42" applyNumberFormat="1" applyFont="1" applyFill="1" applyBorder="1" applyAlignment="1" applyProtection="1">
      <alignment horizontal="right" vertical="center" wrapText="1"/>
      <protection hidden="1"/>
    </xf>
    <xf numFmtId="3" fontId="4" fillId="0" borderId="56" xfId="42" applyNumberFormat="1" applyFont="1" applyFill="1" applyBorder="1" applyAlignment="1" applyProtection="1">
      <alignment horizontal="right" vertical="center" wrapText="1"/>
      <protection hidden="1"/>
    </xf>
    <xf numFmtId="3" fontId="4" fillId="33" borderId="59" xfId="42" applyNumberFormat="1" applyFont="1" applyFill="1" applyBorder="1" applyAlignment="1" applyProtection="1">
      <alignment horizontal="right" vertical="center"/>
      <protection locked="0"/>
    </xf>
    <xf numFmtId="3" fontId="4" fillId="0" borderId="59" xfId="42" applyNumberFormat="1" applyFont="1" applyFill="1" applyBorder="1" applyAlignment="1" applyProtection="1">
      <alignment horizontal="right" vertical="center"/>
      <protection hidden="1"/>
    </xf>
    <xf numFmtId="3" fontId="4" fillId="0" borderId="56" xfId="0" applyNumberFormat="1" applyFont="1" applyFill="1" applyBorder="1" applyAlignment="1" applyProtection="1">
      <alignment horizontal="right" vertical="center" wrapText="1"/>
      <protection hidden="1"/>
    </xf>
    <xf numFmtId="3" fontId="4" fillId="33" borderId="59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59" xfId="0" applyNumberFormat="1" applyFont="1" applyFill="1" applyBorder="1" applyAlignment="1" applyProtection="1">
      <alignment horizontal="right" vertical="center" wrapText="1"/>
      <protection hidden="1"/>
    </xf>
    <xf numFmtId="3" fontId="4" fillId="0" borderId="11" xfId="42" applyNumberFormat="1" applyFont="1" applyFill="1" applyBorder="1" applyAlignment="1" applyProtection="1">
      <alignment horizontal="right" vertical="center" wrapText="1"/>
      <protection hidden="1"/>
    </xf>
    <xf numFmtId="3" fontId="4" fillId="34" borderId="55" xfId="58" applyNumberFormat="1" applyFont="1" applyFill="1" applyBorder="1" applyAlignment="1" applyProtection="1">
      <alignment horizontal="right" vertical="center" wrapText="1"/>
      <protection locked="0"/>
    </xf>
    <xf numFmtId="3" fontId="4" fillId="33" borderId="55" xfId="58" applyNumberFormat="1" applyFont="1" applyFill="1" applyBorder="1" applyAlignment="1" applyProtection="1">
      <alignment horizontal="right" vertical="center" wrapText="1"/>
      <protection locked="0"/>
    </xf>
    <xf numFmtId="3" fontId="4" fillId="34" borderId="59" xfId="58" applyNumberFormat="1" applyFont="1" applyFill="1" applyBorder="1" applyAlignment="1" applyProtection="1">
      <alignment horizontal="right" vertical="center" wrapText="1"/>
      <protection locked="0"/>
    </xf>
    <xf numFmtId="3" fontId="4" fillId="33" borderId="59" xfId="58" applyNumberFormat="1" applyFont="1" applyFill="1" applyBorder="1" applyAlignment="1" applyProtection="1">
      <alignment horizontal="right" vertical="center" wrapText="1"/>
      <protection locked="0"/>
    </xf>
    <xf numFmtId="187" fontId="10" fillId="0" borderId="60" xfId="57" applyNumberFormat="1" applyFont="1" applyFill="1" applyBorder="1" applyAlignment="1" applyProtection="1">
      <alignment horizontal="center" vertical="center" wrapText="1"/>
      <protection hidden="1"/>
    </xf>
    <xf numFmtId="3" fontId="4" fillId="32" borderId="11" xfId="42" applyNumberFormat="1" applyFont="1" applyFill="1" applyBorder="1" applyAlignment="1" applyProtection="1">
      <alignment horizontal="right" vertical="center"/>
      <protection locked="0"/>
    </xf>
    <xf numFmtId="3" fontId="4" fillId="33" borderId="61" xfId="42" applyNumberFormat="1" applyFont="1" applyFill="1" applyBorder="1" applyAlignment="1" applyProtection="1">
      <alignment horizontal="right" vertical="center"/>
      <protection locked="0"/>
    </xf>
    <xf numFmtId="3" fontId="4" fillId="33" borderId="62" xfId="42" applyNumberFormat="1" applyFont="1" applyFill="1" applyBorder="1" applyAlignment="1" applyProtection="1">
      <alignment horizontal="right" vertical="center"/>
      <protection locked="0"/>
    </xf>
    <xf numFmtId="3" fontId="4" fillId="0" borderId="52" xfId="42" applyNumberFormat="1" applyFont="1" applyFill="1" applyBorder="1" applyAlignment="1" applyProtection="1">
      <alignment horizontal="right" vertical="center" wrapText="1"/>
      <protection hidden="1"/>
    </xf>
    <xf numFmtId="3" fontId="4" fillId="33" borderId="45" xfId="42" applyNumberFormat="1" applyFont="1" applyFill="1" applyBorder="1" applyAlignment="1" applyProtection="1">
      <alignment horizontal="right" vertical="center"/>
      <protection locked="0"/>
    </xf>
    <xf numFmtId="3" fontId="4" fillId="33" borderId="63" xfId="42" applyNumberFormat="1" applyFont="1" applyFill="1" applyBorder="1" applyAlignment="1" applyProtection="1">
      <alignment horizontal="right" vertical="center"/>
      <protection locked="0"/>
    </xf>
    <xf numFmtId="3" fontId="4" fillId="0" borderId="36" xfId="42" applyNumberFormat="1" applyFont="1" applyFill="1" applyBorder="1" applyAlignment="1" applyProtection="1">
      <alignment horizontal="right" vertical="center" wrapText="1"/>
      <protection hidden="1"/>
    </xf>
    <xf numFmtId="3" fontId="9" fillId="0" borderId="64" xfId="0" applyNumberFormat="1" applyFont="1" applyFill="1" applyBorder="1" applyAlignment="1" applyProtection="1">
      <alignment horizontal="center" vertical="center" wrapText="1"/>
      <protection hidden="1"/>
    </xf>
    <xf numFmtId="3" fontId="4" fillId="0" borderId="61" xfId="42" applyNumberFormat="1" applyFont="1" applyFill="1" applyBorder="1" applyAlignment="1" applyProtection="1">
      <alignment horizontal="right" vertical="center"/>
      <protection hidden="1"/>
    </xf>
    <xf numFmtId="3" fontId="4" fillId="0" borderId="62" xfId="42" applyNumberFormat="1" applyFont="1" applyFill="1" applyBorder="1" applyAlignment="1" applyProtection="1">
      <alignment horizontal="right" vertical="center"/>
      <protection hidden="1"/>
    </xf>
    <xf numFmtId="49" fontId="9" fillId="0" borderId="31" xfId="0" applyNumberFormat="1" applyFont="1" applyFill="1" applyBorder="1" applyAlignment="1" applyProtection="1">
      <alignment horizontal="left" vertical="center" shrinkToFit="1"/>
      <protection hidden="1"/>
    </xf>
    <xf numFmtId="0" fontId="11" fillId="0" borderId="24" xfId="0" applyFont="1" applyBorder="1" applyAlignment="1" applyProtection="1">
      <alignment/>
      <protection hidden="1"/>
    </xf>
    <xf numFmtId="3" fontId="4" fillId="0" borderId="45" xfId="42" applyNumberFormat="1" applyFont="1" applyFill="1" applyBorder="1" applyAlignment="1" applyProtection="1">
      <alignment horizontal="right" vertical="center"/>
      <protection hidden="1"/>
    </xf>
    <xf numFmtId="3" fontId="4" fillId="0" borderId="63" xfId="42" applyNumberFormat="1" applyFont="1" applyFill="1" applyBorder="1" applyAlignment="1" applyProtection="1">
      <alignment horizontal="right" vertical="center"/>
      <protection hidden="1"/>
    </xf>
    <xf numFmtId="3" fontId="4" fillId="33" borderId="61" xfId="0" applyNumberFormat="1" applyFont="1" applyFill="1" applyBorder="1" applyAlignment="1" applyProtection="1">
      <alignment horizontal="right" vertical="center" wrapText="1"/>
      <protection locked="0"/>
    </xf>
    <xf numFmtId="3" fontId="4" fillId="33" borderId="48" xfId="0" applyNumberFormat="1" applyFont="1" applyFill="1" applyBorder="1" applyAlignment="1" applyProtection="1">
      <alignment horizontal="right" vertical="center" wrapText="1"/>
      <protection locked="0"/>
    </xf>
    <xf numFmtId="3" fontId="4" fillId="33" borderId="6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4" xfId="0" applyFont="1" applyBorder="1" applyAlignment="1" applyProtection="1">
      <alignment/>
      <protection hidden="1"/>
    </xf>
    <xf numFmtId="49" fontId="9" fillId="0" borderId="50" xfId="57" applyNumberFormat="1" applyFont="1" applyFill="1" applyBorder="1" applyAlignment="1" applyProtection="1">
      <alignment horizontal="left" vertical="center" shrinkToFit="1"/>
      <protection hidden="1"/>
    </xf>
    <xf numFmtId="49" fontId="9" fillId="0" borderId="30" xfId="57" applyNumberFormat="1" applyFont="1" applyFill="1" applyBorder="1" applyAlignment="1" applyProtection="1">
      <alignment horizontal="left" vertical="center" shrinkToFit="1"/>
      <protection hidden="1"/>
    </xf>
    <xf numFmtId="0" fontId="4" fillId="0" borderId="65" xfId="0" applyFont="1" applyBorder="1" applyAlignment="1" applyProtection="1">
      <alignment/>
      <protection hidden="1"/>
    </xf>
    <xf numFmtId="3" fontId="4" fillId="33" borderId="50" xfId="0" applyNumberFormat="1" applyFont="1" applyFill="1" applyBorder="1" applyAlignment="1" applyProtection="1">
      <alignment horizontal="right" vertical="center" wrapText="1"/>
      <protection locked="0"/>
    </xf>
    <xf numFmtId="3" fontId="4" fillId="33" borderId="51" xfId="0" applyNumberFormat="1" applyFont="1" applyFill="1" applyBorder="1" applyAlignment="1" applyProtection="1">
      <alignment horizontal="right" vertical="center" wrapText="1"/>
      <protection locked="0"/>
    </xf>
    <xf numFmtId="49" fontId="9" fillId="0" borderId="40" xfId="57" applyNumberFormat="1" applyFont="1" applyFill="1" applyBorder="1" applyAlignment="1" applyProtection="1">
      <alignment horizontal="left" vertical="center" shrinkToFit="1"/>
      <protection hidden="1"/>
    </xf>
    <xf numFmtId="3" fontId="9" fillId="0" borderId="46" xfId="0" applyNumberFormat="1" applyFont="1" applyFill="1" applyBorder="1" applyAlignment="1" applyProtection="1">
      <alignment horizontal="center" vertical="center" wrapText="1"/>
      <protection hidden="1"/>
    </xf>
    <xf numFmtId="3" fontId="4" fillId="33" borderId="30" xfId="0" applyNumberFormat="1" applyFont="1" applyFill="1" applyBorder="1" applyAlignment="1" applyProtection="1">
      <alignment horizontal="right" vertical="center" wrapText="1"/>
      <protection locked="0"/>
    </xf>
    <xf numFmtId="3" fontId="4" fillId="33" borderId="31" xfId="0" applyNumberFormat="1" applyFont="1" applyFill="1" applyBorder="1" applyAlignment="1" applyProtection="1">
      <alignment horizontal="right" vertical="center" wrapText="1"/>
      <protection locked="0"/>
    </xf>
    <xf numFmtId="3" fontId="4" fillId="33" borderId="3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4" xfId="0" applyFont="1" applyBorder="1" applyAlignment="1" applyProtection="1">
      <alignment horizontal="right" vertical="top" wrapText="1"/>
      <protection hidden="1"/>
    </xf>
    <xf numFmtId="49" fontId="18" fillId="0" borderId="11" xfId="0" applyNumberFormat="1" applyFont="1" applyFill="1" applyBorder="1" applyAlignment="1" applyProtection="1">
      <alignment horizontal="left" vertical="center" shrinkToFit="1"/>
      <protection hidden="1"/>
    </xf>
    <xf numFmtId="49" fontId="9" fillId="0" borderId="30" xfId="57" applyNumberFormat="1" applyFont="1" applyFill="1" applyBorder="1" applyAlignment="1" applyProtection="1">
      <alignment horizontal="left" vertical="center" wrapText="1" shrinkToFit="1"/>
      <protection hidden="1"/>
    </xf>
    <xf numFmtId="49" fontId="18" fillId="0" borderId="48" xfId="0" applyNumberFormat="1" applyFont="1" applyFill="1" applyBorder="1" applyAlignment="1" applyProtection="1">
      <alignment horizontal="left" vertical="center" wrapText="1"/>
      <protection hidden="1"/>
    </xf>
    <xf numFmtId="0" fontId="0" fillId="0" borderId="66" xfId="0" applyFont="1" applyBorder="1" applyAlignment="1" applyProtection="1">
      <alignment/>
      <protection hidden="1"/>
    </xf>
    <xf numFmtId="49" fontId="18" fillId="0" borderId="42" xfId="0" applyNumberFormat="1" applyFont="1" applyFill="1" applyBorder="1" applyAlignment="1" applyProtection="1">
      <alignment horizontal="left" vertical="center" shrinkToFit="1"/>
      <protection hidden="1"/>
    </xf>
    <xf numFmtId="49" fontId="18" fillId="0" borderId="48" xfId="0" applyNumberFormat="1" applyFont="1" applyFill="1" applyBorder="1" applyAlignment="1" applyProtection="1">
      <alignment horizontal="left" vertical="center" shrinkToFit="1"/>
      <protection hidden="1"/>
    </xf>
    <xf numFmtId="49" fontId="9" fillId="0" borderId="40" xfId="57" applyNumberFormat="1" applyFont="1" applyFill="1" applyBorder="1" applyAlignment="1" applyProtection="1">
      <alignment horizontal="left" vertical="center" wrapText="1" shrinkToFit="1"/>
      <protection hidden="1"/>
    </xf>
    <xf numFmtId="3" fontId="4" fillId="0" borderId="67" xfId="42" applyNumberFormat="1" applyFont="1" applyFill="1" applyBorder="1" applyAlignment="1" applyProtection="1">
      <alignment horizontal="right" vertical="center"/>
      <protection hidden="1"/>
    </xf>
    <xf numFmtId="3" fontId="4" fillId="32" borderId="55" xfId="42" applyNumberFormat="1" applyFont="1" applyFill="1" applyBorder="1" applyAlignment="1" applyProtection="1">
      <alignment horizontal="right" vertical="center"/>
      <protection locked="0"/>
    </xf>
    <xf numFmtId="3" fontId="4" fillId="33" borderId="67" xfId="42" applyNumberFormat="1" applyFont="1" applyFill="1" applyBorder="1" applyAlignment="1" applyProtection="1">
      <alignment horizontal="right" vertical="center"/>
      <protection locked="0"/>
    </xf>
    <xf numFmtId="3" fontId="4" fillId="0" borderId="29" xfId="0" applyNumberFormat="1" applyFont="1" applyFill="1" applyBorder="1" applyAlignment="1" applyProtection="1">
      <alignment horizontal="right" vertical="center" wrapText="1"/>
      <protection hidden="1"/>
    </xf>
    <xf numFmtId="3" fontId="4" fillId="0" borderId="13" xfId="0" applyNumberFormat="1" applyFont="1" applyFill="1" applyBorder="1" applyAlignment="1" applyProtection="1">
      <alignment horizontal="right" vertical="center" wrapText="1"/>
      <protection hidden="1"/>
    </xf>
    <xf numFmtId="49" fontId="9" fillId="36" borderId="29" xfId="57" applyNumberFormat="1" applyFont="1" applyFill="1" applyBorder="1" applyAlignment="1" applyProtection="1">
      <alignment horizontal="left" vertical="center" wrapText="1"/>
      <protection hidden="1"/>
    </xf>
    <xf numFmtId="49" fontId="9" fillId="36" borderId="11" xfId="0" applyNumberFormat="1" applyFont="1" applyFill="1" applyBorder="1" applyAlignment="1" applyProtection="1">
      <alignment horizontal="left" vertical="center" wrapText="1"/>
      <protection hidden="1"/>
    </xf>
    <xf numFmtId="187" fontId="10" fillId="36" borderId="33" xfId="57" applyNumberFormat="1" applyFont="1" applyFill="1" applyBorder="1" applyAlignment="1" applyProtection="1">
      <alignment horizontal="center" vertical="center" wrapText="1"/>
      <protection hidden="1"/>
    </xf>
    <xf numFmtId="3" fontId="4" fillId="36" borderId="12" xfId="42" applyNumberFormat="1" applyFont="1" applyFill="1" applyBorder="1" applyAlignment="1" applyProtection="1">
      <alignment horizontal="right" vertical="center"/>
      <protection hidden="1"/>
    </xf>
    <xf numFmtId="0" fontId="4" fillId="36" borderId="23" xfId="0" applyFont="1" applyFill="1" applyBorder="1" applyAlignment="1" applyProtection="1">
      <alignment/>
      <protection hidden="1"/>
    </xf>
    <xf numFmtId="0" fontId="4" fillId="36" borderId="0" xfId="0" applyFont="1" applyFill="1" applyBorder="1" applyAlignment="1" applyProtection="1">
      <alignment/>
      <protection hidden="1"/>
    </xf>
    <xf numFmtId="3" fontId="9" fillId="0" borderId="68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69" xfId="0" applyNumberFormat="1" applyFont="1" applyBorder="1" applyAlignment="1" applyProtection="1">
      <alignment horizontal="left" vertical="center"/>
      <protection hidden="1"/>
    </xf>
    <xf numFmtId="49" fontId="19" fillId="0" borderId="70" xfId="57" applyNumberFormat="1" applyFont="1" applyFill="1" applyBorder="1" applyAlignment="1" applyProtection="1">
      <alignment horizontal="left" vertical="center" wrapText="1" shrinkToFit="1"/>
      <protection hidden="1"/>
    </xf>
    <xf numFmtId="49" fontId="9" fillId="0" borderId="15" xfId="0" applyNumberFormat="1" applyFont="1" applyFill="1" applyBorder="1" applyAlignment="1" applyProtection="1">
      <alignment horizontal="center" vertical="center" wrapText="1"/>
      <protection hidden="1"/>
    </xf>
    <xf numFmtId="3" fontId="4" fillId="0" borderId="70" xfId="42" applyNumberFormat="1" applyFont="1" applyFill="1" applyBorder="1" applyAlignment="1" applyProtection="1">
      <alignment horizontal="right" vertical="center"/>
      <protection hidden="1"/>
    </xf>
    <xf numFmtId="3" fontId="4" fillId="0" borderId="15" xfId="42" applyNumberFormat="1" applyFont="1" applyFill="1" applyBorder="1" applyAlignment="1" applyProtection="1">
      <alignment horizontal="right" vertical="center"/>
      <protection hidden="1"/>
    </xf>
    <xf numFmtId="3" fontId="4" fillId="0" borderId="16" xfId="42" applyNumberFormat="1" applyFont="1" applyFill="1" applyBorder="1" applyAlignment="1" applyProtection="1">
      <alignment horizontal="right" vertical="center"/>
      <protection hidden="1"/>
    </xf>
    <xf numFmtId="49" fontId="18" fillId="0" borderId="71" xfId="57" applyNumberFormat="1" applyFont="1" applyFill="1" applyBorder="1" applyAlignment="1" applyProtection="1">
      <alignment horizontal="center" vertical="center" wrapText="1" shrinkToFit="1"/>
      <protection hidden="1"/>
    </xf>
    <xf numFmtId="49" fontId="18" fillId="0" borderId="72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68" xfId="0" applyFont="1" applyBorder="1" applyAlignment="1" applyProtection="1">
      <alignment horizontal="center"/>
      <protection hidden="1"/>
    </xf>
    <xf numFmtId="0" fontId="0" fillId="0" borderId="64" xfId="0" applyFont="1" applyBorder="1" applyAlignment="1" applyProtection="1">
      <alignment/>
      <protection hidden="1"/>
    </xf>
    <xf numFmtId="49" fontId="9" fillId="0" borderId="15" xfId="0" applyNumberFormat="1" applyFont="1" applyFill="1" applyBorder="1" applyAlignment="1" applyProtection="1">
      <alignment horizontal="left" vertical="center" wrapText="1"/>
      <protection hidden="1"/>
    </xf>
    <xf numFmtId="49" fontId="18" fillId="0" borderId="70" xfId="57" applyNumberFormat="1" applyFont="1" applyFill="1" applyBorder="1" applyAlignment="1" applyProtection="1">
      <alignment horizontal="left" vertical="center" wrapText="1" shrinkToFit="1"/>
      <protection hidden="1"/>
    </xf>
    <xf numFmtId="49" fontId="18" fillId="0" borderId="29" xfId="57" applyNumberFormat="1" applyFont="1" applyFill="1" applyBorder="1" applyAlignment="1" applyProtection="1">
      <alignment horizontal="left" vertical="center" wrapText="1" shrinkToFit="1"/>
      <protection hidden="1"/>
    </xf>
    <xf numFmtId="49" fontId="9" fillId="0" borderId="11" xfId="0" applyNumberFormat="1" applyFont="1" applyFill="1" applyBorder="1" applyAlignment="1" applyProtection="1">
      <alignment horizontal="left" vertical="center" wrapText="1" shrinkToFit="1"/>
      <protection hidden="1"/>
    </xf>
    <xf numFmtId="49" fontId="9" fillId="36" borderId="37" xfId="0" applyNumberFormat="1" applyFont="1" applyFill="1" applyBorder="1" applyAlignment="1" applyProtection="1">
      <alignment horizontal="left" vertical="center" wrapText="1"/>
      <protection hidden="1"/>
    </xf>
    <xf numFmtId="49" fontId="18" fillId="36" borderId="11" xfId="0" applyNumberFormat="1" applyFont="1" applyFill="1" applyBorder="1" applyAlignment="1" applyProtection="1">
      <alignment horizontal="left" vertical="center" wrapText="1"/>
      <protection hidden="1"/>
    </xf>
    <xf numFmtId="49" fontId="9" fillId="36" borderId="11" xfId="0" applyNumberFormat="1" applyFont="1" applyFill="1" applyBorder="1" applyAlignment="1" applyProtection="1">
      <alignment horizontal="left" vertical="center" shrinkToFit="1"/>
      <protection hidden="1"/>
    </xf>
    <xf numFmtId="49" fontId="9" fillId="36" borderId="31" xfId="0" applyNumberFormat="1" applyFont="1" applyFill="1" applyBorder="1" applyAlignment="1" applyProtection="1">
      <alignment horizontal="left" vertical="center" wrapText="1"/>
      <protection hidden="1"/>
    </xf>
    <xf numFmtId="49" fontId="9" fillId="36" borderId="48" xfId="0" applyNumberFormat="1" applyFont="1" applyFill="1" applyBorder="1" applyAlignment="1" applyProtection="1">
      <alignment horizontal="left" vertical="center" wrapText="1"/>
      <protection hidden="1"/>
    </xf>
    <xf numFmtId="3" fontId="4" fillId="36" borderId="55" xfId="42" applyNumberFormat="1" applyFont="1" applyFill="1" applyBorder="1" applyAlignment="1" applyProtection="1">
      <alignment horizontal="right" vertical="center"/>
      <protection hidden="1"/>
    </xf>
    <xf numFmtId="0" fontId="10" fillId="0" borderId="73" xfId="0" applyFont="1" applyFill="1" applyBorder="1" applyAlignment="1" applyProtection="1">
      <alignment horizontal="center" vertical="center"/>
      <protection hidden="1"/>
    </xf>
    <xf numFmtId="0" fontId="10" fillId="0" borderId="23" xfId="0" applyFont="1" applyBorder="1" applyAlignment="1" applyProtection="1">
      <alignment horizontal="center" vertical="center" wrapText="1"/>
      <protection hidden="1"/>
    </xf>
    <xf numFmtId="1" fontId="10" fillId="0" borderId="18" xfId="42" applyNumberFormat="1" applyFont="1" applyBorder="1" applyAlignment="1" applyProtection="1">
      <alignment horizontal="center"/>
      <protection hidden="1"/>
    </xf>
    <xf numFmtId="0" fontId="10" fillId="0" borderId="65" xfId="0" applyFont="1" applyBorder="1" applyAlignment="1" applyProtection="1">
      <alignment horizontal="center"/>
      <protection hidden="1"/>
    </xf>
    <xf numFmtId="0" fontId="11" fillId="0" borderId="14" xfId="0" applyFont="1" applyBorder="1" applyAlignment="1" applyProtection="1">
      <alignment vertical="center" wrapText="1"/>
      <protection hidden="1"/>
    </xf>
    <xf numFmtId="3" fontId="4" fillId="33" borderId="66" xfId="42" applyNumberFormat="1" applyFont="1" applyFill="1" applyBorder="1" applyAlignment="1" applyProtection="1">
      <alignment horizontal="right" vertical="center"/>
      <protection locked="0"/>
    </xf>
    <xf numFmtId="3" fontId="4" fillId="33" borderId="74" xfId="42" applyNumberFormat="1" applyFont="1" applyFill="1" applyBorder="1" applyAlignment="1" applyProtection="1">
      <alignment horizontal="right" vertical="center"/>
      <protection locked="0"/>
    </xf>
    <xf numFmtId="0" fontId="4" fillId="0" borderId="55" xfId="0" applyFont="1" applyBorder="1" applyAlignment="1" applyProtection="1">
      <alignment/>
      <protection hidden="1"/>
    </xf>
    <xf numFmtId="0" fontId="4" fillId="0" borderId="45" xfId="0" applyFont="1" applyBorder="1" applyAlignment="1" applyProtection="1">
      <alignment/>
      <protection hidden="1"/>
    </xf>
    <xf numFmtId="0" fontId="11" fillId="0" borderId="17" xfId="0" applyFont="1" applyBorder="1" applyAlignment="1" applyProtection="1">
      <alignment/>
      <protection hidden="1"/>
    </xf>
    <xf numFmtId="49" fontId="9" fillId="0" borderId="75" xfId="57" applyNumberFormat="1" applyFont="1" applyFill="1" applyBorder="1" applyAlignment="1" applyProtection="1">
      <alignment horizontal="left" vertical="center" wrapText="1"/>
      <protection hidden="1"/>
    </xf>
    <xf numFmtId="49" fontId="9" fillId="0" borderId="76" xfId="0" applyNumberFormat="1" applyFont="1" applyFill="1" applyBorder="1" applyAlignment="1" applyProtection="1">
      <alignment horizontal="left" vertical="center" wrapText="1"/>
      <protection hidden="1"/>
    </xf>
    <xf numFmtId="187" fontId="10" fillId="0" borderId="77" xfId="57" applyNumberFormat="1" applyFont="1" applyFill="1" applyBorder="1" applyAlignment="1" applyProtection="1">
      <alignment horizontal="center" vertical="center" wrapText="1"/>
      <protection hidden="1"/>
    </xf>
    <xf numFmtId="3" fontId="4" fillId="0" borderId="24" xfId="42" applyNumberFormat="1" applyFont="1" applyFill="1" applyBorder="1" applyAlignment="1" applyProtection="1">
      <alignment horizontal="right" vertical="center"/>
      <protection hidden="1"/>
    </xf>
    <xf numFmtId="3" fontId="4" fillId="0" borderId="76" xfId="42" applyNumberFormat="1" applyFont="1" applyFill="1" applyBorder="1" applyAlignment="1" applyProtection="1">
      <alignment horizontal="right" vertical="center"/>
      <protection hidden="1"/>
    </xf>
    <xf numFmtId="3" fontId="4" fillId="0" borderId="78" xfId="42" applyNumberFormat="1" applyFont="1" applyFill="1" applyBorder="1" applyAlignment="1" applyProtection="1">
      <alignment horizontal="right" vertical="center"/>
      <protection hidden="1"/>
    </xf>
    <xf numFmtId="3" fontId="4" fillId="0" borderId="79" xfId="42" applyNumberFormat="1" applyFont="1" applyFill="1" applyBorder="1" applyAlignment="1" applyProtection="1">
      <alignment horizontal="right" vertical="center" wrapText="1"/>
      <protection hidden="1"/>
    </xf>
    <xf numFmtId="3" fontId="4" fillId="0" borderId="50" xfId="0" applyNumberFormat="1" applyFont="1" applyFill="1" applyBorder="1" applyAlignment="1" applyProtection="1">
      <alignment horizontal="right" vertical="center" wrapText="1"/>
      <protection hidden="1"/>
    </xf>
    <xf numFmtId="3" fontId="4" fillId="0" borderId="48" xfId="0" applyNumberFormat="1" applyFont="1" applyFill="1" applyBorder="1" applyAlignment="1" applyProtection="1">
      <alignment horizontal="right" vertical="center" wrapText="1"/>
      <protection hidden="1"/>
    </xf>
    <xf numFmtId="3" fontId="4" fillId="0" borderId="51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24" xfId="0" applyFont="1" applyBorder="1" applyAlignment="1" applyProtection="1">
      <alignment/>
      <protection hidden="1"/>
    </xf>
    <xf numFmtId="3" fontId="4" fillId="0" borderId="66" xfId="42" applyNumberFormat="1" applyFont="1" applyFill="1" applyBorder="1" applyAlignment="1" applyProtection="1">
      <alignment horizontal="right" vertical="center"/>
      <protection hidden="1"/>
    </xf>
    <xf numFmtId="3" fontId="4" fillId="0" borderId="42" xfId="42" applyNumberFormat="1" applyFont="1" applyFill="1" applyBorder="1" applyAlignment="1" applyProtection="1">
      <alignment horizontal="right" vertical="center"/>
      <protection hidden="1"/>
    </xf>
    <xf numFmtId="3" fontId="4" fillId="0" borderId="74" xfId="42" applyNumberFormat="1" applyFont="1" applyFill="1" applyBorder="1" applyAlignment="1" applyProtection="1">
      <alignment horizontal="right" vertical="center"/>
      <protection hidden="1"/>
    </xf>
    <xf numFmtId="0" fontId="0" fillId="0" borderId="65" xfId="0" applyFont="1" applyBorder="1" applyAlignment="1" applyProtection="1">
      <alignment/>
      <protection hidden="1"/>
    </xf>
    <xf numFmtId="49" fontId="9" fillId="0" borderId="70" xfId="57" applyNumberFormat="1" applyFont="1" applyFill="1" applyBorder="1" applyAlignment="1" applyProtection="1">
      <alignment horizontal="left" vertical="center" wrapText="1"/>
      <protection hidden="1"/>
    </xf>
    <xf numFmtId="49" fontId="9" fillId="0" borderId="15" xfId="0" applyNumberFormat="1" applyFont="1" applyFill="1" applyBorder="1" applyAlignment="1" applyProtection="1">
      <alignment horizontal="left" vertical="center" shrinkToFit="1"/>
      <protection hidden="1"/>
    </xf>
    <xf numFmtId="3" fontId="4" fillId="33" borderId="70" xfId="42" applyNumberFormat="1" applyFont="1" applyFill="1" applyBorder="1" applyAlignment="1" applyProtection="1">
      <alignment horizontal="right" vertical="center"/>
      <protection locked="0"/>
    </xf>
    <xf numFmtId="3" fontId="4" fillId="33" borderId="15" xfId="42" applyNumberFormat="1" applyFont="1" applyFill="1" applyBorder="1" applyAlignment="1" applyProtection="1">
      <alignment horizontal="right" vertical="center"/>
      <protection locked="0"/>
    </xf>
    <xf numFmtId="3" fontId="4" fillId="33" borderId="16" xfId="42" applyNumberFormat="1" applyFont="1" applyFill="1" applyBorder="1" applyAlignment="1" applyProtection="1">
      <alignment horizontal="right" vertical="center"/>
      <protection locked="0"/>
    </xf>
    <xf numFmtId="49" fontId="9" fillId="0" borderId="50" xfId="57" applyNumberFormat="1" applyFont="1" applyFill="1" applyBorder="1" applyAlignment="1" applyProtection="1">
      <alignment horizontal="left" vertical="center" wrapText="1" shrinkToFit="1"/>
      <protection hidden="1"/>
    </xf>
    <xf numFmtId="3" fontId="4" fillId="0" borderId="80" xfId="42" applyNumberFormat="1" applyFont="1" applyFill="1" applyBorder="1" applyAlignment="1" applyProtection="1">
      <alignment horizontal="right" vertical="center"/>
      <protection hidden="1"/>
    </xf>
    <xf numFmtId="3" fontId="4" fillId="36" borderId="11" xfId="42" applyNumberFormat="1" applyFont="1" applyFill="1" applyBorder="1" applyAlignment="1" applyProtection="1">
      <alignment horizontal="right" vertical="center"/>
      <protection hidden="1"/>
    </xf>
    <xf numFmtId="3" fontId="4" fillId="36" borderId="56" xfId="42" applyNumberFormat="1" applyFont="1" applyFill="1" applyBorder="1" applyAlignment="1" applyProtection="1">
      <alignment horizontal="right" vertical="center"/>
      <protection hidden="1"/>
    </xf>
    <xf numFmtId="3" fontId="4" fillId="36" borderId="29" xfId="42" applyNumberFormat="1" applyFont="1" applyFill="1" applyBorder="1" applyAlignment="1" applyProtection="1">
      <alignment horizontal="right" vertical="center"/>
      <protection hidden="1"/>
    </xf>
    <xf numFmtId="3" fontId="4" fillId="36" borderId="13" xfId="42" applyNumberFormat="1" applyFont="1" applyFill="1" applyBorder="1" applyAlignment="1" applyProtection="1">
      <alignment horizontal="right" vertical="center"/>
      <protection hidden="1"/>
    </xf>
    <xf numFmtId="3" fontId="4" fillId="36" borderId="29" xfId="0" applyNumberFormat="1" applyFont="1" applyFill="1" applyBorder="1" applyAlignment="1" applyProtection="1">
      <alignment horizontal="right" vertical="center" wrapText="1"/>
      <protection hidden="1"/>
    </xf>
    <xf numFmtId="3" fontId="4" fillId="36" borderId="11" xfId="0" applyNumberFormat="1" applyFont="1" applyFill="1" applyBorder="1" applyAlignment="1" applyProtection="1">
      <alignment horizontal="right" vertical="center" wrapText="1"/>
      <protection hidden="1"/>
    </xf>
    <xf numFmtId="3" fontId="4" fillId="36" borderId="13" xfId="0" applyNumberFormat="1" applyFont="1" applyFill="1" applyBorder="1" applyAlignment="1" applyProtection="1">
      <alignment horizontal="right" vertical="center" wrapText="1"/>
      <protection hidden="1"/>
    </xf>
    <xf numFmtId="3" fontId="4" fillId="36" borderId="59" xfId="42" applyNumberFormat="1" applyFont="1" applyFill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/>
      <protection locked="0"/>
    </xf>
    <xf numFmtId="3" fontId="9" fillId="0" borderId="26" xfId="0" applyNumberFormat="1" applyFont="1" applyFill="1" applyBorder="1" applyAlignment="1" applyProtection="1">
      <alignment horizontal="center" vertical="center" wrapText="1"/>
      <protection hidden="1"/>
    </xf>
    <xf numFmtId="3" fontId="4" fillId="0" borderId="40" xfId="42" applyNumberFormat="1" applyFont="1" applyFill="1" applyBorder="1" applyAlignment="1" applyProtection="1">
      <alignment horizontal="right" vertical="center"/>
      <protection hidden="1"/>
    </xf>
    <xf numFmtId="3" fontId="4" fillId="0" borderId="43" xfId="42" applyNumberFormat="1" applyFont="1" applyFill="1" applyBorder="1" applyAlignment="1" applyProtection="1">
      <alignment horizontal="right" vertical="center"/>
      <protection hidden="1"/>
    </xf>
    <xf numFmtId="0" fontId="4" fillId="0" borderId="81" xfId="0" applyFont="1" applyBorder="1" applyAlignment="1" applyProtection="1">
      <alignment/>
      <protection hidden="1"/>
    </xf>
    <xf numFmtId="171" fontId="5" fillId="0" borderId="82" xfId="42" applyFont="1" applyBorder="1" applyAlignment="1" applyProtection="1">
      <alignment horizontal="center" vertical="center"/>
      <protection hidden="1"/>
    </xf>
    <xf numFmtId="171" fontId="5" fillId="0" borderId="83" xfId="42" applyFont="1" applyBorder="1" applyAlignment="1" applyProtection="1">
      <alignment horizontal="center" vertical="center"/>
      <protection hidden="1"/>
    </xf>
    <xf numFmtId="171" fontId="5" fillId="0" borderId="84" xfId="42" applyFont="1" applyBorder="1" applyAlignment="1" applyProtection="1">
      <alignment horizontal="center" vertical="center"/>
      <protection hidden="1"/>
    </xf>
    <xf numFmtId="0" fontId="5" fillId="33" borderId="10" xfId="0" applyFont="1" applyFill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5" fillId="33" borderId="85" xfId="0" applyFont="1" applyFill="1" applyBorder="1" applyAlignment="1" applyProtection="1">
      <alignment horizontal="left"/>
      <protection locked="0"/>
    </xf>
    <xf numFmtId="0" fontId="0" fillId="0" borderId="85" xfId="0" applyFont="1" applyBorder="1" applyAlignment="1" applyProtection="1">
      <alignment horizontal="left"/>
      <protection locked="0"/>
    </xf>
    <xf numFmtId="0" fontId="6" fillId="33" borderId="86" xfId="0" applyFont="1" applyFill="1" applyBorder="1" applyAlignment="1" applyProtection="1">
      <alignment horizontal="left"/>
      <protection locked="0"/>
    </xf>
    <xf numFmtId="0" fontId="0" fillId="33" borderId="85" xfId="0" applyFont="1" applyFill="1" applyBorder="1" applyAlignment="1" applyProtection="1">
      <alignment horizontal="left"/>
      <protection locked="0"/>
    </xf>
    <xf numFmtId="0" fontId="12" fillId="0" borderId="14" xfId="0" applyFont="1" applyFill="1" applyBorder="1" applyAlignment="1" applyProtection="1">
      <alignment horizontal="center" vertical="center" wrapText="1"/>
      <protection hidden="1"/>
    </xf>
    <xf numFmtId="0" fontId="12" fillId="0" borderId="65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8" fillId="33" borderId="10" xfId="0" applyFont="1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5" fillId="0" borderId="87" xfId="0" applyFont="1" applyBorder="1" applyAlignment="1" applyProtection="1">
      <alignment horizontal="center" vertical="center" wrapText="1"/>
      <protection hidden="1"/>
    </xf>
    <xf numFmtId="0" fontId="5" fillId="0" borderId="76" xfId="0" applyFont="1" applyBorder="1" applyAlignment="1" applyProtection="1">
      <alignment horizontal="center" vertical="center" wrapText="1"/>
      <protection hidden="1"/>
    </xf>
    <xf numFmtId="0" fontId="10" fillId="0" borderId="88" xfId="0" applyFont="1" applyBorder="1" applyAlignment="1" applyProtection="1">
      <alignment horizontal="center" vertical="center" wrapText="1"/>
      <protection hidden="1"/>
    </xf>
    <xf numFmtId="0" fontId="10" fillId="0" borderId="75" xfId="0" applyFont="1" applyBorder="1" applyAlignment="1" applyProtection="1">
      <alignment horizontal="center" vertical="center" wrapText="1"/>
      <protection hidden="1"/>
    </xf>
    <xf numFmtId="0" fontId="10" fillId="0" borderId="89" xfId="0" applyFont="1" applyBorder="1" applyAlignment="1" applyProtection="1">
      <alignment horizontal="center" vertical="center" wrapText="1"/>
      <protection hidden="1"/>
    </xf>
    <xf numFmtId="0" fontId="10" fillId="0" borderId="77" xfId="0" applyFont="1" applyBorder="1" applyAlignment="1" applyProtection="1">
      <alignment horizontal="center" vertical="center" wrapText="1"/>
      <protection hidden="1"/>
    </xf>
    <xf numFmtId="3" fontId="18" fillId="0" borderId="69" xfId="42" applyNumberFormat="1" applyFont="1" applyFill="1" applyBorder="1" applyAlignment="1" applyProtection="1">
      <alignment horizontal="center" vertical="center"/>
      <protection hidden="1"/>
    </xf>
    <xf numFmtId="3" fontId="18" fillId="0" borderId="85" xfId="42" applyNumberFormat="1" applyFont="1" applyFill="1" applyBorder="1" applyAlignment="1" applyProtection="1">
      <alignment horizontal="center" vertical="center"/>
      <protection hidden="1"/>
    </xf>
    <xf numFmtId="3" fontId="18" fillId="0" borderId="90" xfId="42" applyNumberFormat="1" applyFont="1" applyFill="1" applyBorder="1" applyAlignment="1" applyProtection="1">
      <alignment horizontal="center" vertical="center"/>
      <protection hidden="1"/>
    </xf>
    <xf numFmtId="0" fontId="0" fillId="33" borderId="39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center"/>
      <protection locked="0"/>
    </xf>
    <xf numFmtId="0" fontId="12" fillId="0" borderId="91" xfId="0" applyFont="1" applyBorder="1" applyAlignment="1" applyProtection="1">
      <alignment horizontal="center" vertical="center" wrapText="1"/>
      <protection hidden="1"/>
    </xf>
    <xf numFmtId="0" fontId="12" fillId="0" borderId="92" xfId="0" applyFont="1" applyBorder="1" applyAlignment="1" applyProtection="1">
      <alignment horizontal="center" vertical="center" wrapText="1"/>
      <protection hidden="1"/>
    </xf>
    <xf numFmtId="0" fontId="12" fillId="0" borderId="93" xfId="0" applyFont="1" applyBorder="1" applyAlignment="1" applyProtection="1">
      <alignment horizontal="center" vertical="center" wrapText="1"/>
      <protection hidden="1"/>
    </xf>
    <xf numFmtId="0" fontId="5" fillId="0" borderId="22" xfId="58" applyFont="1" applyFill="1" applyBorder="1" applyAlignment="1" applyProtection="1">
      <alignment horizontal="left" vertical="center" wrapText="1"/>
      <protection hidden="1"/>
    </xf>
    <xf numFmtId="0" fontId="5" fillId="0" borderId="0" xfId="0" applyFont="1" applyBorder="1" applyAlignment="1" applyProtection="1">
      <alignment horizontal="left" vertical="center" wrapText="1"/>
      <protection hidden="1"/>
    </xf>
    <xf numFmtId="0" fontId="5" fillId="0" borderId="85" xfId="58" applyFont="1" applyFill="1" applyBorder="1" applyAlignment="1" applyProtection="1">
      <alignment horizontal="left" vertical="center" wrapText="1"/>
      <protection hidden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odaci" xfId="57"/>
    <cellStyle name="Normal_Sheet1" xfId="58"/>
    <cellStyle name="Note" xfId="59"/>
    <cellStyle name="Obično_List9" xfId="60"/>
    <cellStyle name="Output" xfId="61"/>
    <cellStyle name="Percent" xfId="62"/>
    <cellStyle name="Title" xfId="63"/>
    <cellStyle name="Total" xfId="64"/>
    <cellStyle name="Warning Text" xfId="65"/>
  </cellStyles>
  <dxfs count="13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 val="0"/>
        <i val="0"/>
        <color indexed="9"/>
      </font>
      <fill>
        <patternFill>
          <bgColor indexed="9"/>
        </patternFill>
      </fill>
    </dxf>
    <dxf>
      <font>
        <b/>
        <i val="0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660</xdr:row>
      <xdr:rowOff>0</xdr:rowOff>
    </xdr:from>
    <xdr:to>
      <xdr:col>7</xdr:col>
      <xdr:colOff>0</xdr:colOff>
      <xdr:row>660</xdr:row>
      <xdr:rowOff>0</xdr:rowOff>
    </xdr:to>
    <xdr:sp>
      <xdr:nvSpPr>
        <xdr:cNvPr id="1" name="Line 1"/>
        <xdr:cNvSpPr>
          <a:spLocks/>
        </xdr:cNvSpPr>
      </xdr:nvSpPr>
      <xdr:spPr>
        <a:xfrm>
          <a:off x="8734425" y="11904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2981325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09575" y="0"/>
          <a:ext cx="298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2962275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409575" y="0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2981325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409575" y="0"/>
          <a:ext cx="298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2647950</xdr:colOff>
      <xdr:row>0</xdr:row>
      <xdr:rowOff>0</xdr:rowOff>
    </xdr:from>
    <xdr:to>
      <xdr:col>2</xdr:col>
      <xdr:colOff>38100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3057525" y="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2686050</xdr:colOff>
      <xdr:row>0</xdr:row>
      <xdr:rowOff>0</xdr:rowOff>
    </xdr:from>
    <xdr:to>
      <xdr:col>2</xdr:col>
      <xdr:colOff>57150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3095625" y="0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2647950</xdr:colOff>
      <xdr:row>0</xdr:row>
      <xdr:rowOff>0</xdr:rowOff>
    </xdr:from>
    <xdr:to>
      <xdr:col>2</xdr:col>
      <xdr:colOff>38100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3057525" y="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0</xdr:row>
      <xdr:rowOff>0</xdr:rowOff>
    </xdr:from>
    <xdr:to>
      <xdr:col>2</xdr:col>
      <xdr:colOff>66675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409575" y="0"/>
          <a:ext cx="435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9" name="Line 10"/>
        <xdr:cNvSpPr>
          <a:spLocks/>
        </xdr:cNvSpPr>
      </xdr:nvSpPr>
      <xdr:spPr>
        <a:xfrm>
          <a:off x="1152525" y="0"/>
          <a:ext cx="3552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0" name="Line 11"/>
        <xdr:cNvSpPr>
          <a:spLocks/>
        </xdr:cNvSpPr>
      </xdr:nvSpPr>
      <xdr:spPr>
        <a:xfrm>
          <a:off x="1162050" y="0"/>
          <a:ext cx="3552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1" name="Line 12"/>
        <xdr:cNvSpPr>
          <a:spLocks/>
        </xdr:cNvSpPr>
      </xdr:nvSpPr>
      <xdr:spPr>
        <a:xfrm>
          <a:off x="1162050" y="0"/>
          <a:ext cx="3552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2" name="Line 13"/>
        <xdr:cNvSpPr>
          <a:spLocks/>
        </xdr:cNvSpPr>
      </xdr:nvSpPr>
      <xdr:spPr>
        <a:xfrm>
          <a:off x="1152525" y="0"/>
          <a:ext cx="3552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660</xdr:row>
      <xdr:rowOff>0</xdr:rowOff>
    </xdr:from>
    <xdr:to>
      <xdr:col>6</xdr:col>
      <xdr:colOff>0</xdr:colOff>
      <xdr:row>660</xdr:row>
      <xdr:rowOff>0</xdr:rowOff>
    </xdr:to>
    <xdr:sp>
      <xdr:nvSpPr>
        <xdr:cNvPr id="13" name="Line 19"/>
        <xdr:cNvSpPr>
          <a:spLocks/>
        </xdr:cNvSpPr>
      </xdr:nvSpPr>
      <xdr:spPr>
        <a:xfrm>
          <a:off x="7781925" y="11904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BRASC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kriveni"/>
      <sheetName val="Upute"/>
      <sheetName val="RefStr"/>
      <sheetName val="PRRAS"/>
      <sheetName val="Bil"/>
      <sheetName val="RasF"/>
      <sheetName val="PVRIO"/>
      <sheetName val="Kont"/>
      <sheetName val="Obv"/>
      <sheetName val="Sifre"/>
      <sheetName val="Prom"/>
    </sheetNames>
    <sheetDataSet>
      <sheetData sheetId="3">
        <row r="12">
          <cell r="E12">
            <v>5455275</v>
          </cell>
        </row>
        <row r="13">
          <cell r="E13">
            <v>0</v>
          </cell>
        </row>
        <row r="14">
          <cell r="E14">
            <v>0</v>
          </cell>
        </row>
        <row r="23">
          <cell r="E23">
            <v>0</v>
          </cell>
        </row>
        <row r="29">
          <cell r="E29">
            <v>0</v>
          </cell>
        </row>
        <row r="35">
          <cell r="E35">
            <v>0</v>
          </cell>
        </row>
        <row r="43">
          <cell r="E43">
            <v>0</v>
          </cell>
        </row>
        <row r="46">
          <cell r="E46">
            <v>0</v>
          </cell>
        </row>
        <row r="50">
          <cell r="E50">
            <v>0</v>
          </cell>
        </row>
        <row r="51">
          <cell r="E51">
            <v>0</v>
          </cell>
        </row>
        <row r="56">
          <cell r="E56">
            <v>3814772</v>
          </cell>
        </row>
        <row r="57">
          <cell r="E57">
            <v>0</v>
          </cell>
        </row>
        <row r="60">
          <cell r="E60">
            <v>0</v>
          </cell>
        </row>
        <row r="65">
          <cell r="E65">
            <v>0</v>
          </cell>
        </row>
        <row r="68">
          <cell r="E68">
            <v>0</v>
          </cell>
        </row>
        <row r="71">
          <cell r="E71">
            <v>0</v>
          </cell>
        </row>
        <row r="74">
          <cell r="E74">
            <v>3802748</v>
          </cell>
        </row>
        <row r="75">
          <cell r="E75">
            <v>3726165</v>
          </cell>
        </row>
        <row r="76">
          <cell r="E76">
            <v>76583</v>
          </cell>
        </row>
        <row r="77">
          <cell r="E77">
            <v>12024</v>
          </cell>
        </row>
        <row r="78">
          <cell r="E78">
            <v>12024</v>
          </cell>
        </row>
        <row r="80">
          <cell r="E80">
            <v>0</v>
          </cell>
        </row>
        <row r="85">
          <cell r="E85">
            <v>0</v>
          </cell>
        </row>
        <row r="86">
          <cell r="E86">
            <v>0</v>
          </cell>
        </row>
        <row r="94">
          <cell r="E94">
            <v>0</v>
          </cell>
        </row>
        <row r="101">
          <cell r="E101">
            <v>0</v>
          </cell>
        </row>
        <row r="109">
          <cell r="E109">
            <v>0</v>
          </cell>
        </row>
        <row r="116">
          <cell r="E116">
            <v>789668</v>
          </cell>
        </row>
        <row r="117">
          <cell r="E117">
            <v>0</v>
          </cell>
        </row>
        <row r="122">
          <cell r="E122">
            <v>789668</v>
          </cell>
        </row>
        <row r="127">
          <cell r="E127">
            <v>789668</v>
          </cell>
        </row>
        <row r="130">
          <cell r="E130">
            <v>0</v>
          </cell>
        </row>
        <row r="134">
          <cell r="E134">
            <v>16650</v>
          </cell>
        </row>
        <row r="135">
          <cell r="E135">
            <v>0</v>
          </cell>
        </row>
        <row r="138">
          <cell r="E138">
            <v>16650</v>
          </cell>
        </row>
        <row r="139">
          <cell r="E139">
            <v>16650</v>
          </cell>
        </row>
        <row r="141">
          <cell r="E141">
            <v>834185</v>
          </cell>
        </row>
        <row r="142">
          <cell r="E142">
            <v>834185</v>
          </cell>
        </row>
        <row r="143">
          <cell r="E143">
            <v>770872</v>
          </cell>
        </row>
        <row r="144">
          <cell r="E144">
            <v>63313</v>
          </cell>
        </row>
        <row r="147">
          <cell r="E147">
            <v>0</v>
          </cell>
        </row>
        <row r="148">
          <cell r="E148">
            <v>0</v>
          </cell>
        </row>
        <row r="159">
          <cell r="E159">
            <v>5289177</v>
          </cell>
        </row>
        <row r="160">
          <cell r="E160">
            <v>4233537</v>
          </cell>
        </row>
        <row r="161">
          <cell r="E161">
            <v>3527808</v>
          </cell>
        </row>
        <row r="162">
          <cell r="E162">
            <v>3495861</v>
          </cell>
        </row>
        <row r="164">
          <cell r="E164">
            <v>31947</v>
          </cell>
        </row>
        <row r="166">
          <cell r="E166">
            <v>122088</v>
          </cell>
        </row>
        <row r="167">
          <cell r="E167">
            <v>583641</v>
          </cell>
        </row>
        <row r="169">
          <cell r="E169">
            <v>578864</v>
          </cell>
        </row>
        <row r="170">
          <cell r="E170">
            <v>4777</v>
          </cell>
        </row>
        <row r="171">
          <cell r="E171">
            <v>1027310</v>
          </cell>
        </row>
        <row r="172">
          <cell r="E172">
            <v>135512</v>
          </cell>
        </row>
        <row r="173">
          <cell r="E173">
            <v>25424</v>
          </cell>
        </row>
        <row r="174">
          <cell r="E174">
            <v>107140</v>
          </cell>
        </row>
        <row r="175">
          <cell r="E175">
            <v>2948</v>
          </cell>
        </row>
        <row r="177">
          <cell r="E177">
            <v>393019</v>
          </cell>
        </row>
        <row r="178">
          <cell r="E178">
            <v>64890</v>
          </cell>
        </row>
        <row r="179">
          <cell r="E179">
            <v>209339</v>
          </cell>
        </row>
        <row r="180">
          <cell r="E180">
            <v>103430</v>
          </cell>
        </row>
        <row r="181">
          <cell r="E181">
            <v>6837</v>
          </cell>
        </row>
        <row r="182">
          <cell r="E182">
            <v>6883</v>
          </cell>
        </row>
        <row r="184">
          <cell r="E184">
            <v>1640</v>
          </cell>
        </row>
        <row r="185">
          <cell r="E185">
            <v>456983</v>
          </cell>
        </row>
        <row r="186">
          <cell r="E186">
            <v>54291</v>
          </cell>
        </row>
        <row r="187">
          <cell r="E187">
            <v>34978</v>
          </cell>
        </row>
        <row r="188">
          <cell r="E188">
            <v>1875</v>
          </cell>
        </row>
        <row r="189">
          <cell r="E189">
            <v>21770</v>
          </cell>
        </row>
        <row r="191">
          <cell r="E191">
            <v>9092</v>
          </cell>
        </row>
        <row r="192">
          <cell r="E192">
            <v>48084</v>
          </cell>
        </row>
        <row r="193">
          <cell r="E193">
            <v>16236</v>
          </cell>
        </row>
        <row r="194">
          <cell r="E194">
            <v>270657</v>
          </cell>
        </row>
        <row r="196">
          <cell r="E196">
            <v>41796</v>
          </cell>
        </row>
        <row r="200">
          <cell r="E200">
            <v>1000</v>
          </cell>
        </row>
        <row r="201">
          <cell r="E201">
            <v>14134</v>
          </cell>
        </row>
        <row r="203">
          <cell r="E203">
            <v>26662</v>
          </cell>
        </row>
        <row r="204">
          <cell r="E204">
            <v>807</v>
          </cell>
        </row>
        <row r="205">
          <cell r="E205">
            <v>0</v>
          </cell>
        </row>
        <row r="210">
          <cell r="E210">
            <v>0</v>
          </cell>
        </row>
        <row r="218">
          <cell r="E218">
            <v>807</v>
          </cell>
        </row>
        <row r="219">
          <cell r="E219">
            <v>792</v>
          </cell>
        </row>
        <row r="221">
          <cell r="E221">
            <v>15</v>
          </cell>
        </row>
        <row r="223">
          <cell r="E223">
            <v>0</v>
          </cell>
        </row>
        <row r="224">
          <cell r="E224">
            <v>0</v>
          </cell>
        </row>
        <row r="227">
          <cell r="E227">
            <v>0</v>
          </cell>
        </row>
        <row r="232">
          <cell r="E232">
            <v>0</v>
          </cell>
        </row>
        <row r="233">
          <cell r="E233">
            <v>0</v>
          </cell>
        </row>
        <row r="236">
          <cell r="E236">
            <v>0</v>
          </cell>
        </row>
        <row r="239">
          <cell r="E239">
            <v>0</v>
          </cell>
        </row>
        <row r="242">
          <cell r="E242">
            <v>0</v>
          </cell>
        </row>
        <row r="245">
          <cell r="E245">
            <v>0</v>
          </cell>
        </row>
        <row r="249">
          <cell r="E249">
            <v>0</v>
          </cell>
        </row>
        <row r="252">
          <cell r="E252">
            <v>0</v>
          </cell>
        </row>
        <row r="257">
          <cell r="E257">
            <v>27523</v>
          </cell>
        </row>
        <row r="258">
          <cell r="E258">
            <v>0</v>
          </cell>
        </row>
        <row r="264">
          <cell r="E264">
            <v>27523</v>
          </cell>
        </row>
        <row r="266">
          <cell r="E266">
            <v>27523</v>
          </cell>
        </row>
        <row r="268">
          <cell r="E268">
            <v>0</v>
          </cell>
        </row>
        <row r="269">
          <cell r="E269">
            <v>0</v>
          </cell>
        </row>
        <row r="273">
          <cell r="E273">
            <v>0</v>
          </cell>
        </row>
        <row r="277">
          <cell r="E277">
            <v>0</v>
          </cell>
        </row>
        <row r="283">
          <cell r="E283">
            <v>0</v>
          </cell>
        </row>
        <row r="290">
          <cell r="E290">
            <v>0</v>
          </cell>
        </row>
        <row r="291">
          <cell r="E291">
            <v>0</v>
          </cell>
        </row>
        <row r="292">
          <cell r="E292">
            <v>5289177</v>
          </cell>
        </row>
        <row r="293">
          <cell r="E293">
            <v>166098</v>
          </cell>
        </row>
        <row r="294">
          <cell r="E294">
            <v>0</v>
          </cell>
        </row>
        <row r="296">
          <cell r="E296">
            <v>96356</v>
          </cell>
        </row>
        <row r="297">
          <cell r="E297">
            <v>151736</v>
          </cell>
        </row>
        <row r="298">
          <cell r="E298">
            <v>3315</v>
          </cell>
        </row>
        <row r="301">
          <cell r="E301">
            <v>0</v>
          </cell>
        </row>
        <row r="302">
          <cell r="E302">
            <v>0</v>
          </cell>
        </row>
        <row r="303">
          <cell r="E303">
            <v>0</v>
          </cell>
        </row>
        <row r="307">
          <cell r="E307">
            <v>0</v>
          </cell>
        </row>
        <row r="314">
          <cell r="E314">
            <v>0</v>
          </cell>
        </row>
        <row r="315">
          <cell r="E315">
            <v>0</v>
          </cell>
        </row>
        <row r="320">
          <cell r="E320">
            <v>0</v>
          </cell>
        </row>
        <row r="329">
          <cell r="E329">
            <v>0</v>
          </cell>
        </row>
        <row r="334">
          <cell r="E334">
            <v>0</v>
          </cell>
        </row>
        <row r="339">
          <cell r="E339">
            <v>0</v>
          </cell>
        </row>
        <row r="342">
          <cell r="E342">
            <v>0</v>
          </cell>
        </row>
        <row r="347">
          <cell r="E347">
            <v>0</v>
          </cell>
        </row>
        <row r="348">
          <cell r="E348">
            <v>0</v>
          </cell>
        </row>
        <row r="351">
          <cell r="E351">
            <v>0</v>
          </cell>
        </row>
        <row r="353">
          <cell r="E353">
            <v>110821</v>
          </cell>
        </row>
        <row r="354">
          <cell r="E354">
            <v>0</v>
          </cell>
        </row>
        <row r="355">
          <cell r="E355">
            <v>0</v>
          </cell>
        </row>
        <row r="359">
          <cell r="E359">
            <v>0</v>
          </cell>
        </row>
        <row r="366">
          <cell r="E366">
            <v>110821</v>
          </cell>
        </row>
        <row r="367">
          <cell r="E367">
            <v>0</v>
          </cell>
        </row>
        <row r="372">
          <cell r="E372">
            <v>34311</v>
          </cell>
        </row>
        <row r="373">
          <cell r="E373">
            <v>3075</v>
          </cell>
        </row>
        <row r="379">
          <cell r="E379">
            <v>31236</v>
          </cell>
        </row>
        <row r="381">
          <cell r="E381">
            <v>0</v>
          </cell>
        </row>
        <row r="386">
          <cell r="E386">
            <v>76510</v>
          </cell>
        </row>
        <row r="387">
          <cell r="E387">
            <v>76510</v>
          </cell>
        </row>
        <row r="391">
          <cell r="E391">
            <v>0</v>
          </cell>
        </row>
        <row r="394">
          <cell r="E394">
            <v>0</v>
          </cell>
        </row>
        <row r="399">
          <cell r="E399">
            <v>0</v>
          </cell>
        </row>
        <row r="400">
          <cell r="E400">
            <v>0</v>
          </cell>
        </row>
        <row r="403">
          <cell r="E403">
            <v>0</v>
          </cell>
        </row>
        <row r="405">
          <cell r="E405">
            <v>0</v>
          </cell>
        </row>
        <row r="410">
          <cell r="E410">
            <v>0</v>
          </cell>
        </row>
        <row r="411">
          <cell r="E411">
            <v>110821</v>
          </cell>
        </row>
        <row r="415">
          <cell r="E415">
            <v>5455275</v>
          </cell>
        </row>
        <row r="416">
          <cell r="E416">
            <v>5399998</v>
          </cell>
        </row>
        <row r="417">
          <cell r="E417">
            <v>55277</v>
          </cell>
        </row>
        <row r="418">
          <cell r="E418">
            <v>0</v>
          </cell>
        </row>
        <row r="419">
          <cell r="E419">
            <v>0</v>
          </cell>
        </row>
        <row r="420">
          <cell r="E420">
            <v>96356</v>
          </cell>
        </row>
        <row r="421">
          <cell r="E421">
            <v>151736</v>
          </cell>
        </row>
        <row r="423">
          <cell r="E423">
            <v>0</v>
          </cell>
        </row>
        <row r="424">
          <cell r="E424">
            <v>0</v>
          </cell>
        </row>
        <row r="425">
          <cell r="E425">
            <v>0</v>
          </cell>
        </row>
        <row r="430">
          <cell r="E430">
            <v>0</v>
          </cell>
        </row>
        <row r="433">
          <cell r="E433">
            <v>0</v>
          </cell>
        </row>
        <row r="438">
          <cell r="E438">
            <v>0</v>
          </cell>
        </row>
        <row r="445">
          <cell r="E445">
            <v>0</v>
          </cell>
        </row>
        <row r="450">
          <cell r="E450">
            <v>0</v>
          </cell>
        </row>
        <row r="458">
          <cell r="E458">
            <v>0</v>
          </cell>
        </row>
        <row r="462">
          <cell r="E462">
            <v>0</v>
          </cell>
        </row>
        <row r="463">
          <cell r="E463">
            <v>0</v>
          </cell>
        </row>
        <row r="466">
          <cell r="E466">
            <v>0</v>
          </cell>
        </row>
        <row r="469">
          <cell r="E469">
            <v>0</v>
          </cell>
        </row>
        <row r="472">
          <cell r="E472">
            <v>0</v>
          </cell>
        </row>
        <row r="475">
          <cell r="E475">
            <v>0</v>
          </cell>
        </row>
        <row r="476">
          <cell r="E476">
            <v>0</v>
          </cell>
        </row>
        <row r="481">
          <cell r="E481">
            <v>0</v>
          </cell>
        </row>
        <row r="484">
          <cell r="E484">
            <v>0</v>
          </cell>
        </row>
        <row r="487">
          <cell r="E487">
            <v>0</v>
          </cell>
        </row>
        <row r="488">
          <cell r="E488">
            <v>0</v>
          </cell>
        </row>
        <row r="493">
          <cell r="E493">
            <v>0</v>
          </cell>
        </row>
        <row r="498">
          <cell r="E498">
            <v>0</v>
          </cell>
        </row>
        <row r="505">
          <cell r="E505">
            <v>0</v>
          </cell>
        </row>
        <row r="510">
          <cell r="E510">
            <v>0</v>
          </cell>
        </row>
        <row r="518">
          <cell r="E518">
            <v>0</v>
          </cell>
        </row>
        <row r="519">
          <cell r="E519">
            <v>0</v>
          </cell>
        </row>
        <row r="522">
          <cell r="E522">
            <v>0</v>
          </cell>
        </row>
        <row r="525">
          <cell r="E525">
            <v>0</v>
          </cell>
        </row>
        <row r="528">
          <cell r="E528">
            <v>0</v>
          </cell>
        </row>
        <row r="531">
          <cell r="E531">
            <v>0</v>
          </cell>
        </row>
        <row r="532">
          <cell r="E532">
            <v>0</v>
          </cell>
        </row>
        <row r="533">
          <cell r="E533">
            <v>0</v>
          </cell>
        </row>
        <row r="538">
          <cell r="E538">
            <v>0</v>
          </cell>
        </row>
        <row r="541">
          <cell r="E541">
            <v>0</v>
          </cell>
        </row>
        <row r="546">
          <cell r="E546">
            <v>0</v>
          </cell>
        </row>
        <row r="553">
          <cell r="E553">
            <v>0</v>
          </cell>
        </row>
        <row r="558">
          <cell r="E558">
            <v>0</v>
          </cell>
        </row>
        <row r="566">
          <cell r="E566">
            <v>0</v>
          </cell>
        </row>
        <row r="570">
          <cell r="E570">
            <v>0</v>
          </cell>
        </row>
        <row r="571">
          <cell r="E571">
            <v>0</v>
          </cell>
        </row>
        <row r="574">
          <cell r="E574">
            <v>0</v>
          </cell>
        </row>
        <row r="577">
          <cell r="E577">
            <v>0</v>
          </cell>
        </row>
        <row r="580">
          <cell r="E580">
            <v>0</v>
          </cell>
        </row>
        <row r="583">
          <cell r="E583">
            <v>0</v>
          </cell>
        </row>
        <row r="584">
          <cell r="E584">
            <v>0</v>
          </cell>
        </row>
        <row r="588">
          <cell r="E588">
            <v>0</v>
          </cell>
        </row>
        <row r="590">
          <cell r="E590">
            <v>0</v>
          </cell>
        </row>
        <row r="593">
          <cell r="E593">
            <v>0</v>
          </cell>
        </row>
        <row r="596">
          <cell r="E596">
            <v>0</v>
          </cell>
        </row>
        <row r="597">
          <cell r="E597">
            <v>0</v>
          </cell>
        </row>
        <row r="602">
          <cell r="E602">
            <v>0</v>
          </cell>
        </row>
        <row r="606">
          <cell r="E606">
            <v>0</v>
          </cell>
        </row>
        <row r="608">
          <cell r="E608">
            <v>0</v>
          </cell>
        </row>
        <row r="615">
          <cell r="E615">
            <v>0</v>
          </cell>
        </row>
        <row r="620">
          <cell r="E620">
            <v>0</v>
          </cell>
        </row>
        <row r="628">
          <cell r="E628">
            <v>0</v>
          </cell>
        </row>
        <row r="629">
          <cell r="E629">
            <v>0</v>
          </cell>
        </row>
        <row r="632">
          <cell r="E632">
            <v>0</v>
          </cell>
        </row>
        <row r="635">
          <cell r="E635">
            <v>0</v>
          </cell>
        </row>
        <row r="638">
          <cell r="E638">
            <v>0</v>
          </cell>
        </row>
        <row r="639">
          <cell r="E639">
            <v>0</v>
          </cell>
        </row>
        <row r="642">
          <cell r="E642">
            <v>5455275</v>
          </cell>
        </row>
        <row r="643">
          <cell r="E643">
            <v>5399998</v>
          </cell>
        </row>
        <row r="644">
          <cell r="E644">
            <v>55277</v>
          </cell>
        </row>
        <row r="645">
          <cell r="E645">
            <v>0</v>
          </cell>
        </row>
        <row r="646">
          <cell r="E646">
            <v>0</v>
          </cell>
        </row>
        <row r="647">
          <cell r="E647">
            <v>96356</v>
          </cell>
        </row>
        <row r="648">
          <cell r="E648">
            <v>0</v>
          </cell>
        </row>
        <row r="649">
          <cell r="E649">
            <v>41079</v>
          </cell>
        </row>
        <row r="650">
          <cell r="E650">
            <v>374390</v>
          </cell>
        </row>
        <row r="652">
          <cell r="E652">
            <v>17220</v>
          </cell>
        </row>
        <row r="653">
          <cell r="E653">
            <v>48316</v>
          </cell>
        </row>
        <row r="654">
          <cell r="E654">
            <v>57565</v>
          </cell>
        </row>
        <row r="655">
          <cell r="E655">
            <v>7971</v>
          </cell>
        </row>
        <row r="657">
          <cell r="E657">
            <v>43</v>
          </cell>
        </row>
        <row r="659">
          <cell r="E659">
            <v>33</v>
          </cell>
        </row>
        <row r="678">
          <cell r="E678">
            <v>3726165</v>
          </cell>
        </row>
        <row r="680">
          <cell r="E680">
            <v>76583</v>
          </cell>
        </row>
        <row r="682">
          <cell r="E682">
            <v>12023</v>
          </cell>
        </row>
        <row r="698">
          <cell r="E698">
            <v>788496</v>
          </cell>
        </row>
        <row r="703">
          <cell r="E703">
            <v>107140</v>
          </cell>
        </row>
        <row r="705">
          <cell r="E705">
            <v>6675</v>
          </cell>
        </row>
        <row r="706">
          <cell r="E706">
            <v>34720</v>
          </cell>
        </row>
        <row r="707">
          <cell r="E707">
            <v>13363</v>
          </cell>
        </row>
        <row r="798">
          <cell r="E798">
            <v>27523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40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1" max="1" width="6.140625" style="11" customWidth="1"/>
    <col min="2" max="2" width="64.28125" style="12" customWidth="1"/>
    <col min="3" max="3" width="4.7109375" style="13" customWidth="1"/>
    <col min="4" max="4" width="13.57421875" style="14" customWidth="1"/>
    <col min="5" max="6" width="14.00390625" style="14" customWidth="1"/>
    <col min="7" max="7" width="14.28125" style="15" customWidth="1"/>
    <col min="8" max="8" width="2.57421875" style="15" customWidth="1"/>
    <col min="9" max="9" width="8.421875" style="15" customWidth="1"/>
    <col min="10" max="16384" width="9.140625" style="15" customWidth="1"/>
  </cols>
  <sheetData>
    <row r="1" spans="4:9" ht="18" customHeight="1" thickBot="1">
      <c r="D1" s="267" t="s">
        <v>447</v>
      </c>
      <c r="E1" s="268"/>
      <c r="F1" s="268"/>
      <c r="G1" s="269"/>
      <c r="H1" s="267" t="s">
        <v>1148</v>
      </c>
      <c r="I1" s="269"/>
    </row>
    <row r="2" spans="1:9" s="54" customFormat="1" ht="15.75" customHeight="1">
      <c r="A2" s="270" t="s">
        <v>1158</v>
      </c>
      <c r="B2" s="271"/>
      <c r="C2" s="271"/>
      <c r="D2" s="60"/>
      <c r="E2" s="274" t="s">
        <v>1154</v>
      </c>
      <c r="F2" s="274"/>
      <c r="G2" s="274"/>
      <c r="H2" s="274"/>
      <c r="I2" s="274"/>
    </row>
    <row r="3" spans="1:9" s="54" customFormat="1" ht="15.75" customHeight="1">
      <c r="A3" s="272" t="s">
        <v>1150</v>
      </c>
      <c r="B3" s="273"/>
      <c r="C3" s="273"/>
      <c r="D3" s="60"/>
      <c r="E3" s="275" t="s">
        <v>1155</v>
      </c>
      <c r="F3" s="275"/>
      <c r="G3" s="275"/>
      <c r="H3" s="275"/>
      <c r="I3" s="275"/>
    </row>
    <row r="4" spans="1:9" s="54" customFormat="1" ht="15.75" customHeight="1">
      <c r="A4" s="272" t="s">
        <v>1151</v>
      </c>
      <c r="B4" s="273"/>
      <c r="C4" s="273"/>
      <c r="D4" s="60"/>
      <c r="E4" s="275" t="s">
        <v>1156</v>
      </c>
      <c r="F4" s="275"/>
      <c r="G4" s="275"/>
      <c r="H4" s="275"/>
      <c r="I4" s="275"/>
    </row>
    <row r="5" spans="1:9" s="54" customFormat="1" ht="15.75" customHeight="1">
      <c r="A5" s="272" t="s">
        <v>1152</v>
      </c>
      <c r="B5" s="273"/>
      <c r="C5" s="273"/>
      <c r="D5" s="60"/>
      <c r="E5" s="275" t="s">
        <v>1157</v>
      </c>
      <c r="F5" s="275"/>
      <c r="G5" s="275"/>
      <c r="H5" s="275"/>
      <c r="I5" s="275"/>
    </row>
    <row r="6" spans="1:9" s="54" customFormat="1" ht="15.75" customHeight="1">
      <c r="A6" s="272" t="s">
        <v>1153</v>
      </c>
      <c r="B6" s="273"/>
      <c r="C6" s="273"/>
      <c r="D6" s="60"/>
      <c r="E6" s="104"/>
      <c r="F6" s="104"/>
      <c r="G6" s="104"/>
      <c r="H6" s="104"/>
      <c r="I6" s="104"/>
    </row>
    <row r="7" spans="1:9" s="21" customFormat="1" ht="12" customHeight="1">
      <c r="A7" s="16"/>
      <c r="B7" s="17"/>
      <c r="C7" s="18"/>
      <c r="D7" s="19"/>
      <c r="E7" s="59"/>
      <c r="F7" s="103"/>
      <c r="G7" s="52"/>
      <c r="H7" s="52"/>
      <c r="I7" s="59"/>
    </row>
    <row r="8" spans="1:9" ht="18" customHeight="1">
      <c r="A8" s="278" t="s">
        <v>479</v>
      </c>
      <c r="B8" s="278"/>
      <c r="C8" s="278"/>
      <c r="D8" s="278"/>
      <c r="E8" s="278"/>
      <c r="F8" s="278"/>
      <c r="G8" s="278"/>
      <c r="H8" s="278"/>
      <c r="I8" s="278"/>
    </row>
    <row r="9" spans="1:8" ht="12" customHeight="1">
      <c r="A9" s="16"/>
      <c r="B9" s="22"/>
      <c r="C9" s="22"/>
      <c r="D9" s="22"/>
      <c r="E9" s="22"/>
      <c r="F9" s="22"/>
      <c r="G9" s="22"/>
      <c r="H9" s="22"/>
    </row>
    <row r="10" spans="2:8" ht="15.75" customHeight="1">
      <c r="B10" s="5" t="s">
        <v>1144</v>
      </c>
      <c r="C10" s="23" t="s">
        <v>188</v>
      </c>
      <c r="D10" s="279" t="s">
        <v>1147</v>
      </c>
      <c r="E10" s="279"/>
      <c r="F10" s="279"/>
      <c r="G10" s="279"/>
      <c r="H10" s="279"/>
    </row>
    <row r="11" spans="6:8" ht="21.75" customHeight="1" thickBot="1">
      <c r="F11" s="24"/>
      <c r="G11" s="72" t="s">
        <v>189</v>
      </c>
      <c r="H11" s="25"/>
    </row>
    <row r="12" spans="1:9" s="27" customFormat="1" ht="14.25" customHeight="1" thickTop="1">
      <c r="A12" s="285" t="s">
        <v>204</v>
      </c>
      <c r="B12" s="283" t="s">
        <v>205</v>
      </c>
      <c r="C12" s="287" t="s">
        <v>361</v>
      </c>
      <c r="D12" s="295" t="s">
        <v>206</v>
      </c>
      <c r="E12" s="296"/>
      <c r="F12" s="296"/>
      <c r="G12" s="297"/>
      <c r="H12" s="26"/>
      <c r="I12" s="276" t="s">
        <v>362</v>
      </c>
    </row>
    <row r="13" spans="1:9" s="27" customFormat="1" ht="45.75" customHeight="1" thickBot="1">
      <c r="A13" s="286"/>
      <c r="B13" s="284"/>
      <c r="C13" s="288"/>
      <c r="D13" s="223" t="s">
        <v>1142</v>
      </c>
      <c r="E13" s="29" t="s">
        <v>1143</v>
      </c>
      <c r="F13" s="30" t="s">
        <v>1149</v>
      </c>
      <c r="G13" s="28" t="s">
        <v>149</v>
      </c>
      <c r="H13" s="31"/>
      <c r="I13" s="277"/>
    </row>
    <row r="14" spans="1:9" s="38" customFormat="1" ht="12.75" customHeight="1" thickBot="1" thickTop="1">
      <c r="A14" s="32">
        <v>1</v>
      </c>
      <c r="B14" s="33">
        <v>2</v>
      </c>
      <c r="C14" s="34">
        <v>3</v>
      </c>
      <c r="D14" s="224">
        <v>4</v>
      </c>
      <c r="E14" s="35">
        <v>5</v>
      </c>
      <c r="F14" s="36">
        <v>6</v>
      </c>
      <c r="G14" s="37">
        <v>7</v>
      </c>
      <c r="H14" s="225"/>
      <c r="I14" s="70">
        <v>8</v>
      </c>
    </row>
    <row r="15" spans="1:9" s="38" customFormat="1" ht="18" customHeight="1" thickBot="1" thickTop="1">
      <c r="A15" s="71"/>
      <c r="B15" s="299" t="s">
        <v>207</v>
      </c>
      <c r="C15" s="299"/>
      <c r="D15" s="299"/>
      <c r="E15" s="299"/>
      <c r="F15" s="299"/>
      <c r="G15" s="299"/>
      <c r="H15" s="299"/>
      <c r="I15" s="222"/>
    </row>
    <row r="16" spans="1:9" s="39" customFormat="1" ht="12.75" customHeight="1" thickTop="1">
      <c r="A16" s="74">
        <v>6</v>
      </c>
      <c r="B16" s="216" t="s">
        <v>884</v>
      </c>
      <c r="C16" s="83">
        <v>1</v>
      </c>
      <c r="D16" s="135">
        <f>SUM(D17,D54,D60,D89,D120,D138,D145,D151)</f>
        <v>834185</v>
      </c>
      <c r="E16" s="94">
        <f>SUM(E17,E54,E60,E89,E120,E138,E145,E151)</f>
        <v>978776</v>
      </c>
      <c r="F16" s="141">
        <f>SUM(F17,F54,F60,F89,F120,F138,F145,F151)</f>
        <v>3642314</v>
      </c>
      <c r="G16" s="95">
        <f>SUM(D16:F16)</f>
        <v>5455275</v>
      </c>
      <c r="H16" s="226"/>
      <c r="I16" s="73">
        <f>G16-'[1]PRRAS'!$E12</f>
        <v>0</v>
      </c>
    </row>
    <row r="17" spans="1:9" s="40" customFormat="1" ht="12.75" customHeight="1">
      <c r="A17" s="75">
        <v>61</v>
      </c>
      <c r="B17" s="76" t="s">
        <v>208</v>
      </c>
      <c r="C17" s="84">
        <v>2</v>
      </c>
      <c r="D17" s="136">
        <f>SUM(D18,D27,D33,D39,D47,D50)</f>
        <v>0</v>
      </c>
      <c r="E17" s="148">
        <f>SUM(E18,E27,E33,E39,E47,E50)</f>
        <v>0</v>
      </c>
      <c r="F17" s="142">
        <f>SUM(F18,F27,F33,F39,F47,F50)</f>
        <v>0</v>
      </c>
      <c r="G17" s="90">
        <f aca="true" t="shared" si="0" ref="G17:G76">SUM(D17:F17)</f>
        <v>0</v>
      </c>
      <c r="H17" s="61"/>
      <c r="I17" s="69">
        <f>G17-'[1]PRRAS'!$E13</f>
        <v>0</v>
      </c>
    </row>
    <row r="18" spans="1:9" s="20" customFormat="1" ht="12.75" customHeight="1">
      <c r="A18" s="75">
        <v>611</v>
      </c>
      <c r="B18" s="76" t="s">
        <v>209</v>
      </c>
      <c r="C18" s="84">
        <v>3</v>
      </c>
      <c r="D18" s="132">
        <f>SUM(D19:D24,D26)-D25</f>
        <v>0</v>
      </c>
      <c r="E18" s="41">
        <f>SUM(E19:E24,E26)-E25</f>
        <v>0</v>
      </c>
      <c r="F18" s="133">
        <f>SUM(F19:F24,F26)-F25</f>
        <v>0</v>
      </c>
      <c r="G18" s="90">
        <f t="shared" si="0"/>
        <v>0</v>
      </c>
      <c r="H18" s="62"/>
      <c r="I18" s="69">
        <f>G18-'[1]PRRAS'!$E14</f>
        <v>0</v>
      </c>
    </row>
    <row r="19" spans="1:9" s="20" customFormat="1" ht="12.75" customHeight="1">
      <c r="A19" s="75">
        <v>6111</v>
      </c>
      <c r="B19" s="76" t="s">
        <v>190</v>
      </c>
      <c r="C19" s="84">
        <v>4</v>
      </c>
      <c r="D19" s="137"/>
      <c r="E19" s="7"/>
      <c r="F19" s="143"/>
      <c r="G19" s="90">
        <f t="shared" si="0"/>
        <v>0</v>
      </c>
      <c r="H19" s="62"/>
      <c r="I19" s="69">
        <f>G19-'[1]PRRAS'!$E15</f>
        <v>0</v>
      </c>
    </row>
    <row r="20" spans="1:9" s="20" customFormat="1" ht="12.75" customHeight="1">
      <c r="A20" s="75">
        <v>6112</v>
      </c>
      <c r="B20" s="76" t="s">
        <v>210</v>
      </c>
      <c r="C20" s="84">
        <v>5</v>
      </c>
      <c r="D20" s="137"/>
      <c r="E20" s="7"/>
      <c r="F20" s="143"/>
      <c r="G20" s="90">
        <f t="shared" si="0"/>
        <v>0</v>
      </c>
      <c r="H20" s="62"/>
      <c r="I20" s="69">
        <f>G20-'[1]PRRAS'!$E16</f>
        <v>0</v>
      </c>
    </row>
    <row r="21" spans="1:9" s="20" customFormat="1" ht="12.75" customHeight="1">
      <c r="A21" s="75">
        <v>6113</v>
      </c>
      <c r="B21" s="76" t="s">
        <v>191</v>
      </c>
      <c r="C21" s="84">
        <v>6</v>
      </c>
      <c r="D21" s="137"/>
      <c r="E21" s="7"/>
      <c r="F21" s="143"/>
      <c r="G21" s="90">
        <f t="shared" si="0"/>
        <v>0</v>
      </c>
      <c r="H21" s="62"/>
      <c r="I21" s="69">
        <f>G21-'[1]PRRAS'!$E17</f>
        <v>0</v>
      </c>
    </row>
    <row r="22" spans="1:9" s="20" customFormat="1" ht="12.75" customHeight="1">
      <c r="A22" s="75">
        <v>6114</v>
      </c>
      <c r="B22" s="76" t="s">
        <v>192</v>
      </c>
      <c r="C22" s="84">
        <v>7</v>
      </c>
      <c r="D22" s="137"/>
      <c r="E22" s="7"/>
      <c r="F22" s="143"/>
      <c r="G22" s="90">
        <f t="shared" si="0"/>
        <v>0</v>
      </c>
      <c r="H22" s="62"/>
      <c r="I22" s="69">
        <f>G22-'[1]PRRAS'!$E18</f>
        <v>0</v>
      </c>
    </row>
    <row r="23" spans="1:9" s="20" customFormat="1" ht="12.75" customHeight="1">
      <c r="A23" s="75">
        <v>6115</v>
      </c>
      <c r="B23" s="76" t="s">
        <v>193</v>
      </c>
      <c r="C23" s="84">
        <v>8</v>
      </c>
      <c r="D23" s="137"/>
      <c r="E23" s="7"/>
      <c r="F23" s="143"/>
      <c r="G23" s="90">
        <f t="shared" si="0"/>
        <v>0</v>
      </c>
      <c r="H23" s="62"/>
      <c r="I23" s="69">
        <f>G23-'[1]PRRAS'!$E19</f>
        <v>0</v>
      </c>
    </row>
    <row r="24" spans="1:9" s="20" customFormat="1" ht="12.75" customHeight="1">
      <c r="A24" s="75">
        <v>6116</v>
      </c>
      <c r="B24" s="76" t="s">
        <v>194</v>
      </c>
      <c r="C24" s="84">
        <v>9</v>
      </c>
      <c r="D24" s="137"/>
      <c r="E24" s="7"/>
      <c r="F24" s="143"/>
      <c r="G24" s="90">
        <f t="shared" si="0"/>
        <v>0</v>
      </c>
      <c r="H24" s="62"/>
      <c r="I24" s="69">
        <f>G24-'[1]PRRAS'!$E20</f>
        <v>0</v>
      </c>
    </row>
    <row r="25" spans="1:9" s="20" customFormat="1" ht="12.75" customHeight="1">
      <c r="A25" s="75">
        <v>6117</v>
      </c>
      <c r="B25" s="76" t="s">
        <v>195</v>
      </c>
      <c r="C25" s="84">
        <v>10</v>
      </c>
      <c r="D25" s="137"/>
      <c r="E25" s="7"/>
      <c r="F25" s="143"/>
      <c r="G25" s="90">
        <f t="shared" si="0"/>
        <v>0</v>
      </c>
      <c r="H25" s="62"/>
      <c r="I25" s="69">
        <f>G25-'[1]PRRAS'!$E21</f>
        <v>0</v>
      </c>
    </row>
    <row r="26" spans="1:9" s="20" customFormat="1" ht="12.75" customHeight="1">
      <c r="A26" s="75">
        <v>6119</v>
      </c>
      <c r="B26" s="76" t="s">
        <v>211</v>
      </c>
      <c r="C26" s="84">
        <v>11</v>
      </c>
      <c r="D26" s="137"/>
      <c r="E26" s="7"/>
      <c r="F26" s="143"/>
      <c r="G26" s="90">
        <f t="shared" si="0"/>
        <v>0</v>
      </c>
      <c r="H26" s="62"/>
      <c r="I26" s="69">
        <f>G26-'[1]PRRAS'!$E22</f>
        <v>0</v>
      </c>
    </row>
    <row r="27" spans="1:9" s="20" customFormat="1" ht="12.75" customHeight="1">
      <c r="A27" s="75">
        <v>612</v>
      </c>
      <c r="B27" s="76" t="s">
        <v>212</v>
      </c>
      <c r="C27" s="84">
        <v>12</v>
      </c>
      <c r="D27" s="138">
        <f>SUM(D28:D31)-D32</f>
        <v>0</v>
      </c>
      <c r="E27" s="41">
        <f>SUM(E28:E31)-E32</f>
        <v>0</v>
      </c>
      <c r="F27" s="144">
        <f>SUM(F28:F31)-F32</f>
        <v>0</v>
      </c>
      <c r="G27" s="90">
        <f t="shared" si="0"/>
        <v>0</v>
      </c>
      <c r="H27" s="62"/>
      <c r="I27" s="69">
        <f>G27-'[1]PRRAS'!$E23</f>
        <v>0</v>
      </c>
    </row>
    <row r="28" spans="1:9" s="20" customFormat="1" ht="12.75" customHeight="1">
      <c r="A28" s="75">
        <v>6121</v>
      </c>
      <c r="B28" s="76" t="s">
        <v>196</v>
      </c>
      <c r="C28" s="84">
        <v>13</v>
      </c>
      <c r="D28" s="137"/>
      <c r="E28" s="7"/>
      <c r="F28" s="143"/>
      <c r="G28" s="90">
        <f t="shared" si="0"/>
        <v>0</v>
      </c>
      <c r="H28" s="62"/>
      <c r="I28" s="69">
        <f>G28-'[1]PRRAS'!$E24</f>
        <v>0</v>
      </c>
    </row>
    <row r="29" spans="1:9" s="20" customFormat="1" ht="12.75" customHeight="1">
      <c r="A29" s="75">
        <v>6122</v>
      </c>
      <c r="B29" s="76" t="s">
        <v>197</v>
      </c>
      <c r="C29" s="84">
        <v>14</v>
      </c>
      <c r="D29" s="137"/>
      <c r="E29" s="7"/>
      <c r="F29" s="143"/>
      <c r="G29" s="90">
        <f t="shared" si="0"/>
        <v>0</v>
      </c>
      <c r="H29" s="62"/>
      <c r="I29" s="69">
        <f>G29-'[1]PRRAS'!$E25</f>
        <v>0</v>
      </c>
    </row>
    <row r="30" spans="1:9" s="20" customFormat="1" ht="12.75" customHeight="1">
      <c r="A30" s="75">
        <v>6123</v>
      </c>
      <c r="B30" s="77" t="s">
        <v>198</v>
      </c>
      <c r="C30" s="84">
        <v>15</v>
      </c>
      <c r="D30" s="137"/>
      <c r="E30" s="7"/>
      <c r="F30" s="143"/>
      <c r="G30" s="90">
        <f t="shared" si="0"/>
        <v>0</v>
      </c>
      <c r="H30" s="62"/>
      <c r="I30" s="69">
        <f>G30-'[1]PRRAS'!$E26</f>
        <v>0</v>
      </c>
    </row>
    <row r="31" spans="1:9" s="20" customFormat="1" ht="12.75" customHeight="1">
      <c r="A31" s="75">
        <v>6124</v>
      </c>
      <c r="B31" s="76" t="s">
        <v>199</v>
      </c>
      <c r="C31" s="84">
        <v>16</v>
      </c>
      <c r="D31" s="137"/>
      <c r="E31" s="7"/>
      <c r="F31" s="143"/>
      <c r="G31" s="90">
        <f t="shared" si="0"/>
        <v>0</v>
      </c>
      <c r="H31" s="62"/>
      <c r="I31" s="69">
        <f>G31-'[1]PRRAS'!$E27</f>
        <v>0</v>
      </c>
    </row>
    <row r="32" spans="1:9" s="20" customFormat="1" ht="12.75" customHeight="1">
      <c r="A32" s="75">
        <v>6125</v>
      </c>
      <c r="B32" s="76" t="s">
        <v>200</v>
      </c>
      <c r="C32" s="84">
        <v>17</v>
      </c>
      <c r="D32" s="137"/>
      <c r="E32" s="7"/>
      <c r="F32" s="143"/>
      <c r="G32" s="90">
        <f t="shared" si="0"/>
        <v>0</v>
      </c>
      <c r="H32" s="62"/>
      <c r="I32" s="69">
        <f>G32-'[1]PRRAS'!$E28</f>
        <v>0</v>
      </c>
    </row>
    <row r="33" spans="1:9" s="20" customFormat="1" ht="12.75" customHeight="1">
      <c r="A33" s="75">
        <v>613</v>
      </c>
      <c r="B33" s="76" t="s">
        <v>213</v>
      </c>
      <c r="C33" s="84">
        <v>18</v>
      </c>
      <c r="D33" s="132">
        <f>SUM(D34:D38)</f>
        <v>0</v>
      </c>
      <c r="E33" s="41">
        <f>SUM(E34:E38)</f>
        <v>0</v>
      </c>
      <c r="F33" s="144">
        <f>SUM(F34:F38)</f>
        <v>0</v>
      </c>
      <c r="G33" s="90">
        <f t="shared" si="0"/>
        <v>0</v>
      </c>
      <c r="H33" s="62"/>
      <c r="I33" s="69">
        <f>G33-'[1]PRRAS'!$E29</f>
        <v>0</v>
      </c>
    </row>
    <row r="34" spans="1:9" s="20" customFormat="1" ht="12.75" customHeight="1">
      <c r="A34" s="75">
        <v>6131</v>
      </c>
      <c r="B34" s="76" t="s">
        <v>201</v>
      </c>
      <c r="C34" s="84">
        <v>19</v>
      </c>
      <c r="D34" s="137"/>
      <c r="E34" s="7"/>
      <c r="F34" s="143"/>
      <c r="G34" s="90">
        <f t="shared" si="0"/>
        <v>0</v>
      </c>
      <c r="H34" s="62"/>
      <c r="I34" s="69">
        <f>G34-'[1]PRRAS'!$E30</f>
        <v>0</v>
      </c>
    </row>
    <row r="35" spans="1:9" s="20" customFormat="1" ht="12.75" customHeight="1">
      <c r="A35" s="75">
        <v>6132</v>
      </c>
      <c r="B35" s="76" t="s">
        <v>202</v>
      </c>
      <c r="C35" s="84">
        <v>20</v>
      </c>
      <c r="D35" s="137"/>
      <c r="E35" s="7"/>
      <c r="F35" s="143"/>
      <c r="G35" s="90">
        <f t="shared" si="0"/>
        <v>0</v>
      </c>
      <c r="H35" s="62"/>
      <c r="I35" s="69">
        <f>G35-'[1]PRRAS'!$E31</f>
        <v>0</v>
      </c>
    </row>
    <row r="36" spans="1:9" s="20" customFormat="1" ht="12.75" customHeight="1">
      <c r="A36" s="75">
        <v>6133</v>
      </c>
      <c r="B36" s="76" t="s">
        <v>203</v>
      </c>
      <c r="C36" s="84">
        <v>21</v>
      </c>
      <c r="D36" s="137"/>
      <c r="E36" s="7"/>
      <c r="F36" s="143"/>
      <c r="G36" s="90">
        <f t="shared" si="0"/>
        <v>0</v>
      </c>
      <c r="H36" s="62"/>
      <c r="I36" s="69">
        <f>G36-'[1]PRRAS'!$E32</f>
        <v>0</v>
      </c>
    </row>
    <row r="37" spans="1:9" s="20" customFormat="1" ht="12.75" customHeight="1" thickBot="1">
      <c r="A37" s="78">
        <v>6134</v>
      </c>
      <c r="B37" s="79" t="s">
        <v>214</v>
      </c>
      <c r="C37" s="88">
        <v>22</v>
      </c>
      <c r="D37" s="158"/>
      <c r="E37" s="80"/>
      <c r="F37" s="159"/>
      <c r="G37" s="160">
        <f t="shared" si="0"/>
        <v>0</v>
      </c>
      <c r="H37" s="68"/>
      <c r="I37" s="161">
        <f>G37-'[1]PRRAS'!$E33</f>
        <v>0</v>
      </c>
    </row>
    <row r="38" spans="1:9" s="20" customFormat="1" ht="12.75" customHeight="1" thickTop="1">
      <c r="A38" s="124">
        <v>6135</v>
      </c>
      <c r="B38" s="116" t="s">
        <v>215</v>
      </c>
      <c r="C38" s="117">
        <v>23</v>
      </c>
      <c r="D38" s="155"/>
      <c r="E38" s="127"/>
      <c r="F38" s="156"/>
      <c r="G38" s="157">
        <f t="shared" si="0"/>
        <v>0</v>
      </c>
      <c r="H38" s="62"/>
      <c r="I38" s="73">
        <f>G38-'[1]PRRAS'!$E34</f>
        <v>0</v>
      </c>
    </row>
    <row r="39" spans="1:9" s="43" customFormat="1" ht="12.75" customHeight="1">
      <c r="A39" s="75">
        <v>614</v>
      </c>
      <c r="B39" s="76" t="s">
        <v>216</v>
      </c>
      <c r="C39" s="84">
        <v>24</v>
      </c>
      <c r="D39" s="132">
        <f>SUM(D40:D46)</f>
        <v>0</v>
      </c>
      <c r="E39" s="41">
        <f>SUM(E40:E46)</f>
        <v>0</v>
      </c>
      <c r="F39" s="144">
        <f>SUM(F40:F46)</f>
        <v>0</v>
      </c>
      <c r="G39" s="90">
        <f t="shared" si="0"/>
        <v>0</v>
      </c>
      <c r="H39" s="63"/>
      <c r="I39" s="69">
        <f>G39-'[1]PRRAS'!$E35</f>
        <v>0</v>
      </c>
    </row>
    <row r="40" spans="1:9" s="20" customFormat="1" ht="12.75" customHeight="1">
      <c r="A40" s="75">
        <v>6141</v>
      </c>
      <c r="B40" s="76" t="s">
        <v>356</v>
      </c>
      <c r="C40" s="84">
        <v>25</v>
      </c>
      <c r="D40" s="137"/>
      <c r="E40" s="7"/>
      <c r="F40" s="143"/>
      <c r="G40" s="90">
        <f t="shared" si="0"/>
        <v>0</v>
      </c>
      <c r="H40" s="62"/>
      <c r="I40" s="69">
        <f>G40-'[1]PRRAS'!$E36</f>
        <v>0</v>
      </c>
    </row>
    <row r="41" spans="1:9" s="20" customFormat="1" ht="12.75" customHeight="1">
      <c r="A41" s="75">
        <v>6142</v>
      </c>
      <c r="B41" s="76" t="s">
        <v>357</v>
      </c>
      <c r="C41" s="84">
        <v>26</v>
      </c>
      <c r="D41" s="137"/>
      <c r="E41" s="7"/>
      <c r="F41" s="143"/>
      <c r="G41" s="90">
        <f t="shared" si="0"/>
        <v>0</v>
      </c>
      <c r="H41" s="62"/>
      <c r="I41" s="69">
        <f>G41-'[1]PRRAS'!$E37</f>
        <v>0</v>
      </c>
    </row>
    <row r="42" spans="1:9" s="43" customFormat="1" ht="12.75" customHeight="1">
      <c r="A42" s="75">
        <v>6143</v>
      </c>
      <c r="B42" s="76" t="s">
        <v>217</v>
      </c>
      <c r="C42" s="84">
        <v>27</v>
      </c>
      <c r="D42" s="137"/>
      <c r="E42" s="7"/>
      <c r="F42" s="143"/>
      <c r="G42" s="90">
        <f t="shared" si="0"/>
        <v>0</v>
      </c>
      <c r="H42" s="63"/>
      <c r="I42" s="69">
        <f>G42-'[1]PRRAS'!$E38</f>
        <v>0</v>
      </c>
    </row>
    <row r="43" spans="1:9" s="43" customFormat="1" ht="12.75" customHeight="1">
      <c r="A43" s="75">
        <v>6145</v>
      </c>
      <c r="B43" s="76" t="s">
        <v>218</v>
      </c>
      <c r="C43" s="84">
        <v>28</v>
      </c>
      <c r="D43" s="137"/>
      <c r="E43" s="7"/>
      <c r="F43" s="143"/>
      <c r="G43" s="90">
        <f t="shared" si="0"/>
        <v>0</v>
      </c>
      <c r="H43" s="63"/>
      <c r="I43" s="69">
        <f>G43-'[1]PRRAS'!$E39</f>
        <v>0</v>
      </c>
    </row>
    <row r="44" spans="1:9" s="43" customFormat="1" ht="12.75" customHeight="1">
      <c r="A44" s="75">
        <v>6146</v>
      </c>
      <c r="B44" s="76" t="s">
        <v>358</v>
      </c>
      <c r="C44" s="84">
        <v>29</v>
      </c>
      <c r="D44" s="137"/>
      <c r="E44" s="7"/>
      <c r="F44" s="143"/>
      <c r="G44" s="90">
        <f t="shared" si="0"/>
        <v>0</v>
      </c>
      <c r="H44" s="63"/>
      <c r="I44" s="69">
        <f>G44-'[1]PRRAS'!$E40</f>
        <v>0</v>
      </c>
    </row>
    <row r="45" spans="1:9" s="43" customFormat="1" ht="12.75" customHeight="1">
      <c r="A45" s="75">
        <v>6147</v>
      </c>
      <c r="B45" s="76" t="s">
        <v>219</v>
      </c>
      <c r="C45" s="84">
        <v>30</v>
      </c>
      <c r="D45" s="137"/>
      <c r="E45" s="7"/>
      <c r="F45" s="143"/>
      <c r="G45" s="90">
        <f t="shared" si="0"/>
        <v>0</v>
      </c>
      <c r="H45" s="63"/>
      <c r="I45" s="69">
        <f>G45-'[1]PRRAS'!$E41</f>
        <v>0</v>
      </c>
    </row>
    <row r="46" spans="1:9" s="20" customFormat="1" ht="12.75" customHeight="1">
      <c r="A46" s="75">
        <v>6148</v>
      </c>
      <c r="B46" s="76" t="s">
        <v>220</v>
      </c>
      <c r="C46" s="84">
        <v>31</v>
      </c>
      <c r="D46" s="137"/>
      <c r="E46" s="7"/>
      <c r="F46" s="143"/>
      <c r="G46" s="90">
        <f t="shared" si="0"/>
        <v>0</v>
      </c>
      <c r="H46" s="62"/>
      <c r="I46" s="69">
        <f>G46-'[1]PRRAS'!$E42</f>
        <v>0</v>
      </c>
    </row>
    <row r="47" spans="1:9" s="20" customFormat="1" ht="12.75" customHeight="1">
      <c r="A47" s="75">
        <v>615</v>
      </c>
      <c r="B47" s="76" t="s">
        <v>221</v>
      </c>
      <c r="C47" s="84">
        <v>32</v>
      </c>
      <c r="D47" s="132">
        <f>SUM(D48:D49)</f>
        <v>0</v>
      </c>
      <c r="E47" s="41">
        <f>SUM(E48:E49)</f>
        <v>0</v>
      </c>
      <c r="F47" s="144">
        <f>SUM(F48:F49)</f>
        <v>0</v>
      </c>
      <c r="G47" s="90">
        <f t="shared" si="0"/>
        <v>0</v>
      </c>
      <c r="H47" s="62"/>
      <c r="I47" s="69">
        <f>G47-'[1]PRRAS'!$E43</f>
        <v>0</v>
      </c>
    </row>
    <row r="48" spans="1:9" s="20" customFormat="1" ht="12.75" customHeight="1">
      <c r="A48" s="75">
        <v>6151</v>
      </c>
      <c r="B48" s="76" t="s">
        <v>359</v>
      </c>
      <c r="C48" s="84">
        <v>33</v>
      </c>
      <c r="D48" s="137"/>
      <c r="E48" s="7"/>
      <c r="F48" s="143"/>
      <c r="G48" s="90">
        <f t="shared" si="0"/>
        <v>0</v>
      </c>
      <c r="H48" s="62"/>
      <c r="I48" s="69">
        <f>G48-'[1]PRRAS'!$E44</f>
        <v>0</v>
      </c>
    </row>
    <row r="49" spans="1:9" s="20" customFormat="1" ht="12.75" customHeight="1">
      <c r="A49" s="75">
        <v>6152</v>
      </c>
      <c r="B49" s="76" t="s">
        <v>360</v>
      </c>
      <c r="C49" s="84">
        <v>34</v>
      </c>
      <c r="D49" s="137"/>
      <c r="E49" s="7"/>
      <c r="F49" s="143"/>
      <c r="G49" s="90">
        <f t="shared" si="0"/>
        <v>0</v>
      </c>
      <c r="H49" s="62"/>
      <c r="I49" s="69">
        <f>G49-'[1]PRRAS'!$E45</f>
        <v>0</v>
      </c>
    </row>
    <row r="50" spans="1:9" s="20" customFormat="1" ht="12.75" customHeight="1">
      <c r="A50" s="75">
        <v>616</v>
      </c>
      <c r="B50" s="76" t="s">
        <v>222</v>
      </c>
      <c r="C50" s="84">
        <v>35</v>
      </c>
      <c r="D50" s="132">
        <f>SUM(D51:D53)</f>
        <v>0</v>
      </c>
      <c r="E50" s="41">
        <f>SUM(E51:E53)</f>
        <v>0</v>
      </c>
      <c r="F50" s="144">
        <f>SUM(F51:F53)</f>
        <v>0</v>
      </c>
      <c r="G50" s="90">
        <f t="shared" si="0"/>
        <v>0</v>
      </c>
      <c r="H50" s="62"/>
      <c r="I50" s="69">
        <f>G50-'[1]PRRAS'!$E46</f>
        <v>0</v>
      </c>
    </row>
    <row r="51" spans="1:9" s="43" customFormat="1" ht="12.75" customHeight="1">
      <c r="A51" s="75">
        <v>6161</v>
      </c>
      <c r="B51" s="76" t="s">
        <v>363</v>
      </c>
      <c r="C51" s="84">
        <v>36</v>
      </c>
      <c r="D51" s="137"/>
      <c r="E51" s="7"/>
      <c r="F51" s="143"/>
      <c r="G51" s="90">
        <f t="shared" si="0"/>
        <v>0</v>
      </c>
      <c r="H51" s="63"/>
      <c r="I51" s="69">
        <f>G51-'[1]PRRAS'!$E47</f>
        <v>0</v>
      </c>
    </row>
    <row r="52" spans="1:9" s="43" customFormat="1" ht="12.75" customHeight="1">
      <c r="A52" s="75">
        <v>6162</v>
      </c>
      <c r="B52" s="196" t="s">
        <v>364</v>
      </c>
      <c r="C52" s="84">
        <v>37</v>
      </c>
      <c r="D52" s="137"/>
      <c r="E52" s="7"/>
      <c r="F52" s="143"/>
      <c r="G52" s="90">
        <f t="shared" si="0"/>
        <v>0</v>
      </c>
      <c r="H52" s="63"/>
      <c r="I52" s="69">
        <f>G52-'[1]PRRAS'!$E48</f>
        <v>0</v>
      </c>
    </row>
    <row r="53" spans="1:9" s="43" customFormat="1" ht="12.75" customHeight="1">
      <c r="A53" s="75">
        <v>6163</v>
      </c>
      <c r="B53" s="196" t="s">
        <v>365</v>
      </c>
      <c r="C53" s="84">
        <v>38</v>
      </c>
      <c r="D53" s="137"/>
      <c r="E53" s="7"/>
      <c r="F53" s="143"/>
      <c r="G53" s="90">
        <f t="shared" si="0"/>
        <v>0</v>
      </c>
      <c r="H53" s="63"/>
      <c r="I53" s="69">
        <f>G53-'[1]PRRAS'!$E49</f>
        <v>0</v>
      </c>
    </row>
    <row r="54" spans="1:9" s="43" customFormat="1" ht="12.75" customHeight="1">
      <c r="A54" s="75">
        <v>62</v>
      </c>
      <c r="B54" s="196" t="s">
        <v>885</v>
      </c>
      <c r="C54" s="84">
        <v>39</v>
      </c>
      <c r="D54" s="132">
        <f>SUM(D55,D58,D59)</f>
        <v>0</v>
      </c>
      <c r="E54" s="41">
        <f>SUM(E55,E58,E59)</f>
        <v>0</v>
      </c>
      <c r="F54" s="144">
        <f>SUM(F55,F58,F59)</f>
        <v>0</v>
      </c>
      <c r="G54" s="90">
        <f t="shared" si="0"/>
        <v>0</v>
      </c>
      <c r="H54" s="63"/>
      <c r="I54" s="69">
        <f>G54-'[1]PRRAS'!$E50</f>
        <v>0</v>
      </c>
    </row>
    <row r="55" spans="1:9" s="43" customFormat="1" ht="12.75" customHeight="1">
      <c r="A55" s="75">
        <v>621</v>
      </c>
      <c r="B55" s="196" t="s">
        <v>223</v>
      </c>
      <c r="C55" s="84">
        <v>40</v>
      </c>
      <c r="D55" s="132">
        <f>SUM(D56:D57)</f>
        <v>0</v>
      </c>
      <c r="E55" s="41">
        <f>SUM(E56:E57)</f>
        <v>0</v>
      </c>
      <c r="F55" s="144">
        <f>SUM(F56:F57)</f>
        <v>0</v>
      </c>
      <c r="G55" s="90">
        <f t="shared" si="0"/>
        <v>0</v>
      </c>
      <c r="H55" s="63"/>
      <c r="I55" s="69">
        <f>G55-'[1]PRRAS'!$E51</f>
        <v>0</v>
      </c>
    </row>
    <row r="56" spans="1:9" s="43" customFormat="1" ht="12.75" customHeight="1">
      <c r="A56" s="75">
        <v>6211</v>
      </c>
      <c r="B56" s="196" t="s">
        <v>224</v>
      </c>
      <c r="C56" s="84">
        <v>41</v>
      </c>
      <c r="D56" s="137"/>
      <c r="E56" s="154"/>
      <c r="F56" s="143"/>
      <c r="G56" s="90">
        <f t="shared" si="0"/>
        <v>0</v>
      </c>
      <c r="H56" s="63"/>
      <c r="I56" s="69">
        <f>G56-'[1]PRRAS'!$E52</f>
        <v>0</v>
      </c>
    </row>
    <row r="57" spans="1:9" s="43" customFormat="1" ht="12.75" customHeight="1">
      <c r="A57" s="75">
        <v>6212</v>
      </c>
      <c r="B57" s="196" t="s">
        <v>225</v>
      </c>
      <c r="C57" s="84">
        <v>42</v>
      </c>
      <c r="D57" s="191"/>
      <c r="E57" s="154"/>
      <c r="F57" s="143"/>
      <c r="G57" s="90">
        <f>SUM(D57:F57)</f>
        <v>0</v>
      </c>
      <c r="H57" s="63"/>
      <c r="I57" s="69">
        <f>G57-'[1]PRRAS'!$E53</f>
        <v>0</v>
      </c>
    </row>
    <row r="58" spans="1:9" s="43" customFormat="1" ht="12.75" customHeight="1">
      <c r="A58" s="75">
        <v>622</v>
      </c>
      <c r="B58" s="196" t="s">
        <v>226</v>
      </c>
      <c r="C58" s="84">
        <v>43</v>
      </c>
      <c r="D58" s="137"/>
      <c r="E58" s="7"/>
      <c r="F58" s="143"/>
      <c r="G58" s="90">
        <f>SUM(D58:F58)</f>
        <v>0</v>
      </c>
      <c r="H58" s="63"/>
      <c r="I58" s="69">
        <f>G58-'[1]PRRAS'!$E54</f>
        <v>0</v>
      </c>
    </row>
    <row r="59" spans="1:9" s="43" customFormat="1" ht="12.75" customHeight="1">
      <c r="A59" s="75">
        <v>623</v>
      </c>
      <c r="B59" s="196" t="s">
        <v>886</v>
      </c>
      <c r="C59" s="84">
        <v>44</v>
      </c>
      <c r="D59" s="137"/>
      <c r="E59" s="7"/>
      <c r="F59" s="143"/>
      <c r="G59" s="90">
        <f t="shared" si="0"/>
        <v>0</v>
      </c>
      <c r="H59" s="63"/>
      <c r="I59" s="69">
        <f>G59-'[1]PRRAS'!$E55</f>
        <v>0</v>
      </c>
    </row>
    <row r="60" spans="1:9" s="43" customFormat="1" ht="24.75" customHeight="1">
      <c r="A60" s="75">
        <v>63</v>
      </c>
      <c r="B60" s="196" t="s">
        <v>887</v>
      </c>
      <c r="C60" s="84">
        <v>45</v>
      </c>
      <c r="D60" s="85">
        <f>SUM(D61,D64,D69,D72,D75,D78,D81,D84)</f>
        <v>0</v>
      </c>
      <c r="E60" s="41">
        <f>SUM(E61,E64,E69,E72,E75,E78,E81,E84)</f>
        <v>172458</v>
      </c>
      <c r="F60" s="42">
        <f>SUM(F61,F64,F69,F72,F75,F78,F81,F84)</f>
        <v>3642314</v>
      </c>
      <c r="G60" s="90">
        <f t="shared" si="0"/>
        <v>3814772</v>
      </c>
      <c r="H60" s="63"/>
      <c r="I60" s="69">
        <f>G60-'[1]PRRAS'!$E56</f>
        <v>0</v>
      </c>
    </row>
    <row r="61" spans="1:9" s="43" customFormat="1" ht="12.75" customHeight="1">
      <c r="A61" s="75">
        <v>631</v>
      </c>
      <c r="B61" s="196" t="s">
        <v>888</v>
      </c>
      <c r="C61" s="84">
        <v>46</v>
      </c>
      <c r="D61" s="132">
        <f>SUM(D62:D63)</f>
        <v>0</v>
      </c>
      <c r="E61" s="41">
        <f>SUM(E62:E63)</f>
        <v>0</v>
      </c>
      <c r="F61" s="144">
        <f>SUM(F62:F63)</f>
        <v>0</v>
      </c>
      <c r="G61" s="90">
        <f t="shared" si="0"/>
        <v>0</v>
      </c>
      <c r="H61" s="63"/>
      <c r="I61" s="69">
        <f>G61-'[1]PRRAS'!$E57</f>
        <v>0</v>
      </c>
    </row>
    <row r="62" spans="1:9" s="43" customFormat="1" ht="12.75" customHeight="1">
      <c r="A62" s="75">
        <v>6311</v>
      </c>
      <c r="B62" s="196" t="s">
        <v>366</v>
      </c>
      <c r="C62" s="84">
        <v>47</v>
      </c>
      <c r="D62" s="137"/>
      <c r="E62" s="7"/>
      <c r="F62" s="143"/>
      <c r="G62" s="90">
        <f t="shared" si="0"/>
        <v>0</v>
      </c>
      <c r="H62" s="63"/>
      <c r="I62" s="69">
        <f>G62-'[1]PRRAS'!$E58</f>
        <v>0</v>
      </c>
    </row>
    <row r="63" spans="1:9" s="43" customFormat="1" ht="12.75" customHeight="1">
      <c r="A63" s="75">
        <v>6312</v>
      </c>
      <c r="B63" s="196" t="s">
        <v>367</v>
      </c>
      <c r="C63" s="84">
        <v>48</v>
      </c>
      <c r="D63" s="137"/>
      <c r="E63" s="7"/>
      <c r="F63" s="143"/>
      <c r="G63" s="90">
        <f t="shared" si="0"/>
        <v>0</v>
      </c>
      <c r="H63" s="63"/>
      <c r="I63" s="69">
        <f>G63-'[1]PRRAS'!$E59</f>
        <v>0</v>
      </c>
    </row>
    <row r="64" spans="1:9" s="43" customFormat="1" ht="12.75" customHeight="1">
      <c r="A64" s="75">
        <v>632</v>
      </c>
      <c r="B64" s="76" t="s">
        <v>889</v>
      </c>
      <c r="C64" s="84">
        <v>49</v>
      </c>
      <c r="D64" s="132">
        <f>SUM(D65:D68)</f>
        <v>0</v>
      </c>
      <c r="E64" s="41">
        <f>SUM(E65:E68)</f>
        <v>0</v>
      </c>
      <c r="F64" s="144">
        <f>SUM(F65:F68)</f>
        <v>0</v>
      </c>
      <c r="G64" s="90">
        <f t="shared" si="0"/>
        <v>0</v>
      </c>
      <c r="H64" s="63"/>
      <c r="I64" s="69">
        <f>G64-'[1]PRRAS'!$E60</f>
        <v>0</v>
      </c>
    </row>
    <row r="65" spans="1:9" s="43" customFormat="1" ht="12.75" customHeight="1">
      <c r="A65" s="75">
        <v>6321</v>
      </c>
      <c r="B65" s="76" t="s">
        <v>368</v>
      </c>
      <c r="C65" s="84">
        <v>50</v>
      </c>
      <c r="D65" s="137"/>
      <c r="E65" s="7"/>
      <c r="F65" s="143"/>
      <c r="G65" s="90">
        <f t="shared" si="0"/>
        <v>0</v>
      </c>
      <c r="H65" s="63"/>
      <c r="I65" s="69">
        <f>G65-'[1]PRRAS'!$E61</f>
        <v>0</v>
      </c>
    </row>
    <row r="66" spans="1:9" s="20" customFormat="1" ht="12.75" customHeight="1">
      <c r="A66" s="75">
        <v>6322</v>
      </c>
      <c r="B66" s="76" t="s">
        <v>369</v>
      </c>
      <c r="C66" s="84">
        <v>51</v>
      </c>
      <c r="D66" s="137"/>
      <c r="E66" s="7"/>
      <c r="F66" s="143"/>
      <c r="G66" s="90">
        <f t="shared" si="0"/>
        <v>0</v>
      </c>
      <c r="H66" s="62"/>
      <c r="I66" s="69">
        <f>G66-'[1]PRRAS'!$E62</f>
        <v>0</v>
      </c>
    </row>
    <row r="67" spans="1:9" s="20" customFormat="1" ht="12.75" customHeight="1">
      <c r="A67" s="75">
        <v>6323</v>
      </c>
      <c r="B67" s="76" t="s">
        <v>228</v>
      </c>
      <c r="C67" s="84">
        <v>52</v>
      </c>
      <c r="D67" s="137"/>
      <c r="E67" s="7"/>
      <c r="F67" s="143"/>
      <c r="G67" s="90">
        <f t="shared" si="0"/>
        <v>0</v>
      </c>
      <c r="H67" s="62"/>
      <c r="I67" s="69">
        <f>G67-'[1]PRRAS'!$E63</f>
        <v>0</v>
      </c>
    </row>
    <row r="68" spans="1:9" s="20" customFormat="1" ht="12.75" customHeight="1">
      <c r="A68" s="75">
        <v>6324</v>
      </c>
      <c r="B68" s="76" t="s">
        <v>229</v>
      </c>
      <c r="C68" s="84">
        <v>53</v>
      </c>
      <c r="D68" s="137"/>
      <c r="E68" s="7"/>
      <c r="F68" s="143"/>
      <c r="G68" s="90">
        <f t="shared" si="0"/>
        <v>0</v>
      </c>
      <c r="H68" s="62"/>
      <c r="I68" s="69">
        <f>G68-'[1]PRRAS'!$E64</f>
        <v>0</v>
      </c>
    </row>
    <row r="69" spans="1:9" s="20" customFormat="1" ht="12.75" customHeight="1">
      <c r="A69" s="75">
        <v>633</v>
      </c>
      <c r="B69" s="76" t="s">
        <v>890</v>
      </c>
      <c r="C69" s="84">
        <v>54</v>
      </c>
      <c r="D69" s="221">
        <f>SUM(D70:D71)</f>
        <v>0</v>
      </c>
      <c r="E69" s="41">
        <f>SUM(E70:E71)</f>
        <v>0</v>
      </c>
      <c r="F69" s="144">
        <f>SUM(F70:F71)</f>
        <v>0</v>
      </c>
      <c r="G69" s="90">
        <f t="shared" si="0"/>
        <v>0</v>
      </c>
      <c r="H69" s="62"/>
      <c r="I69" s="69">
        <f>G69-'[1]PRRAS'!$E65</f>
        <v>0</v>
      </c>
    </row>
    <row r="70" spans="1:9" s="20" customFormat="1" ht="12.75" customHeight="1">
      <c r="A70" s="75">
        <v>6331</v>
      </c>
      <c r="B70" s="76" t="s">
        <v>597</v>
      </c>
      <c r="C70" s="84">
        <v>55</v>
      </c>
      <c r="D70" s="137"/>
      <c r="E70" s="7"/>
      <c r="F70" s="143"/>
      <c r="G70" s="90">
        <f t="shared" si="0"/>
        <v>0</v>
      </c>
      <c r="H70" s="62"/>
      <c r="I70" s="69">
        <f>G70-'[1]PRRAS'!$E66</f>
        <v>0</v>
      </c>
    </row>
    <row r="71" spans="1:16" s="20" customFormat="1" ht="12.75" customHeight="1">
      <c r="A71" s="107">
        <v>6332</v>
      </c>
      <c r="B71" s="134" t="s">
        <v>598</v>
      </c>
      <c r="C71" s="108">
        <v>56</v>
      </c>
      <c r="D71" s="227"/>
      <c r="E71" s="110"/>
      <c r="F71" s="228"/>
      <c r="G71" s="112">
        <f t="shared" si="0"/>
        <v>0</v>
      </c>
      <c r="H71" s="62"/>
      <c r="I71" s="69">
        <f>G71-'[1]PRRAS'!$E67</f>
        <v>0</v>
      </c>
      <c r="P71" s="262"/>
    </row>
    <row r="72" spans="1:9" s="20" customFormat="1" ht="12.75" customHeight="1">
      <c r="A72" s="75">
        <v>634</v>
      </c>
      <c r="B72" s="76" t="s">
        <v>891</v>
      </c>
      <c r="C72" s="84">
        <v>57</v>
      </c>
      <c r="D72" s="132">
        <f>SUM(D73:D74)</f>
        <v>0</v>
      </c>
      <c r="E72" s="41">
        <f>SUM(E73:E74)</f>
        <v>0</v>
      </c>
      <c r="F72" s="144">
        <f>SUM(F73:F74)</f>
        <v>0</v>
      </c>
      <c r="G72" s="90">
        <f t="shared" si="0"/>
        <v>0</v>
      </c>
      <c r="H72" s="229"/>
      <c r="I72" s="69">
        <f>G72-'[1]PRRAS'!$E68</f>
        <v>0</v>
      </c>
    </row>
    <row r="73" spans="1:9" s="20" customFormat="1" ht="12.75" customHeight="1" thickBot="1">
      <c r="A73" s="78">
        <v>6341</v>
      </c>
      <c r="B73" s="164" t="s">
        <v>599</v>
      </c>
      <c r="C73" s="88">
        <v>58</v>
      </c>
      <c r="D73" s="158"/>
      <c r="E73" s="80"/>
      <c r="F73" s="159"/>
      <c r="G73" s="160">
        <f t="shared" si="0"/>
        <v>0</v>
      </c>
      <c r="H73" s="230"/>
      <c r="I73" s="161">
        <f>G73-'[1]PRRAS'!$E69</f>
        <v>0</v>
      </c>
    </row>
    <row r="74" spans="1:9" s="20" customFormat="1" ht="12.75" customHeight="1" thickTop="1">
      <c r="A74" s="124">
        <v>6342</v>
      </c>
      <c r="B74" s="116" t="s">
        <v>600</v>
      </c>
      <c r="C74" s="117">
        <v>59</v>
      </c>
      <c r="D74" s="155"/>
      <c r="E74" s="127"/>
      <c r="F74" s="156"/>
      <c r="G74" s="157">
        <f t="shared" si="0"/>
        <v>0</v>
      </c>
      <c r="H74" s="62"/>
      <c r="I74" s="73">
        <f>G74-'[1]PRRAS'!$E70</f>
        <v>0</v>
      </c>
    </row>
    <row r="75" spans="1:9" s="20" customFormat="1" ht="12.75" customHeight="1">
      <c r="A75" s="75">
        <v>635</v>
      </c>
      <c r="B75" s="76" t="s">
        <v>892</v>
      </c>
      <c r="C75" s="84">
        <v>60</v>
      </c>
      <c r="D75" s="132">
        <f>SUM(D76:D77)</f>
        <v>0</v>
      </c>
      <c r="E75" s="41">
        <f>SUM(E76:E77)</f>
        <v>0</v>
      </c>
      <c r="F75" s="144">
        <f>SUM(F76:F77)</f>
        <v>0</v>
      </c>
      <c r="G75" s="90">
        <f t="shared" si="0"/>
        <v>0</v>
      </c>
      <c r="H75" s="62"/>
      <c r="I75" s="69">
        <f>G75-'[1]PRRAS'!$E71</f>
        <v>0</v>
      </c>
    </row>
    <row r="76" spans="1:9" s="43" customFormat="1" ht="12.75" customHeight="1">
      <c r="A76" s="75">
        <v>6351</v>
      </c>
      <c r="B76" s="76" t="s">
        <v>230</v>
      </c>
      <c r="C76" s="84">
        <v>61</v>
      </c>
      <c r="D76" s="137"/>
      <c r="E76" s="7"/>
      <c r="F76" s="143"/>
      <c r="G76" s="90">
        <f t="shared" si="0"/>
        <v>0</v>
      </c>
      <c r="H76" s="63"/>
      <c r="I76" s="69">
        <f>G76-'[1]PRRAS'!$E72</f>
        <v>0</v>
      </c>
    </row>
    <row r="77" spans="1:9" s="20" customFormat="1" ht="12.75" customHeight="1">
      <c r="A77" s="75">
        <v>6352</v>
      </c>
      <c r="B77" s="76" t="s">
        <v>231</v>
      </c>
      <c r="C77" s="84">
        <v>62</v>
      </c>
      <c r="D77" s="137"/>
      <c r="E77" s="7"/>
      <c r="F77" s="143"/>
      <c r="G77" s="90">
        <f aca="true" t="shared" si="1" ref="G77:G161">SUM(D77:F77)</f>
        <v>0</v>
      </c>
      <c r="H77" s="62"/>
      <c r="I77" s="69">
        <f>G77-'[1]PRRAS'!$E73</f>
        <v>0</v>
      </c>
    </row>
    <row r="78" spans="1:9" s="20" customFormat="1" ht="24.75" customHeight="1">
      <c r="A78" s="75" t="s">
        <v>601</v>
      </c>
      <c r="B78" s="76" t="s">
        <v>893</v>
      </c>
      <c r="C78" s="84">
        <v>63</v>
      </c>
      <c r="D78" s="221">
        <f>SUM(D79:D80)</f>
        <v>0</v>
      </c>
      <c r="E78" s="254">
        <f>SUM(E79:E80)</f>
        <v>160434</v>
      </c>
      <c r="F78" s="255">
        <f>SUM(F79:F80)</f>
        <v>3642314</v>
      </c>
      <c r="G78" s="90">
        <f t="shared" si="1"/>
        <v>3802748</v>
      </c>
      <c r="H78" s="62"/>
      <c r="I78" s="69">
        <f>G78-'[1]PRRAS'!$E74</f>
        <v>0</v>
      </c>
    </row>
    <row r="79" spans="1:9" s="20" customFormat="1" ht="12.75" customHeight="1">
      <c r="A79" s="75" t="s">
        <v>602</v>
      </c>
      <c r="B79" s="76" t="s">
        <v>603</v>
      </c>
      <c r="C79" s="84">
        <v>64</v>
      </c>
      <c r="D79" s="137"/>
      <c r="E79" s="7">
        <v>83851</v>
      </c>
      <c r="F79" s="143">
        <v>3642314</v>
      </c>
      <c r="G79" s="90">
        <f t="shared" si="1"/>
        <v>3726165</v>
      </c>
      <c r="H79" s="62"/>
      <c r="I79" s="69">
        <f>G79-'[1]PRRAS'!$E75</f>
        <v>0</v>
      </c>
    </row>
    <row r="80" spans="1:9" s="20" customFormat="1" ht="12.75" customHeight="1">
      <c r="A80" s="75" t="s">
        <v>604</v>
      </c>
      <c r="B80" s="76" t="s">
        <v>605</v>
      </c>
      <c r="C80" s="84">
        <v>65</v>
      </c>
      <c r="D80" s="137"/>
      <c r="E80" s="7">
        <v>76583</v>
      </c>
      <c r="F80" s="143"/>
      <c r="G80" s="90">
        <f t="shared" si="1"/>
        <v>76583</v>
      </c>
      <c r="H80" s="62"/>
      <c r="I80" s="69">
        <f>G80-'[1]PRRAS'!$E76</f>
        <v>0</v>
      </c>
    </row>
    <row r="81" spans="1:9" s="20" customFormat="1" ht="12.75" customHeight="1">
      <c r="A81" s="75" t="s">
        <v>606</v>
      </c>
      <c r="B81" s="76" t="s">
        <v>894</v>
      </c>
      <c r="C81" s="84">
        <v>66</v>
      </c>
      <c r="D81" s="221">
        <f>SUM(D82:D83)</f>
        <v>0</v>
      </c>
      <c r="E81" s="254">
        <f>SUM(E82:E83)</f>
        <v>12024</v>
      </c>
      <c r="F81" s="255">
        <f>SUM(F82:F83)</f>
        <v>0</v>
      </c>
      <c r="G81" s="90">
        <f t="shared" si="1"/>
        <v>12024</v>
      </c>
      <c r="H81" s="62"/>
      <c r="I81" s="69">
        <f>G81-'[1]PRRAS'!$E77</f>
        <v>0</v>
      </c>
    </row>
    <row r="82" spans="1:9" s="20" customFormat="1" ht="12.75" customHeight="1">
      <c r="A82" s="75" t="s">
        <v>607</v>
      </c>
      <c r="B82" s="76" t="s">
        <v>895</v>
      </c>
      <c r="C82" s="84">
        <v>67</v>
      </c>
      <c r="D82" s="137"/>
      <c r="E82" s="7">
        <v>12024</v>
      </c>
      <c r="F82" s="143"/>
      <c r="G82" s="90">
        <f t="shared" si="1"/>
        <v>12024</v>
      </c>
      <c r="H82" s="62"/>
      <c r="I82" s="69">
        <f>G82-'[1]PRRAS'!$E78</f>
        <v>0</v>
      </c>
    </row>
    <row r="83" spans="1:9" s="20" customFormat="1" ht="12.75" customHeight="1">
      <c r="A83" s="75" t="s">
        <v>608</v>
      </c>
      <c r="B83" s="76" t="s">
        <v>896</v>
      </c>
      <c r="C83" s="84">
        <v>68</v>
      </c>
      <c r="D83" s="137"/>
      <c r="E83" s="7"/>
      <c r="F83" s="143"/>
      <c r="G83" s="90">
        <f t="shared" si="1"/>
        <v>0</v>
      </c>
      <c r="H83" s="62"/>
      <c r="I83" s="69">
        <f>G83-'[1]PRRAS'!$E79</f>
        <v>0</v>
      </c>
    </row>
    <row r="84" spans="1:9" s="20" customFormat="1" ht="12.75" customHeight="1">
      <c r="A84" s="75" t="s">
        <v>897</v>
      </c>
      <c r="B84" s="196" t="s">
        <v>1141</v>
      </c>
      <c r="C84" s="84">
        <v>69</v>
      </c>
      <c r="D84" s="256">
        <f>SUM(D85:D88)</f>
        <v>0</v>
      </c>
      <c r="E84" s="254">
        <f>SUM(E85:E88)</f>
        <v>0</v>
      </c>
      <c r="F84" s="257">
        <f>SUM(F85:F88)</f>
        <v>0</v>
      </c>
      <c r="G84" s="90">
        <f>SUM(D84:F84)</f>
        <v>0</v>
      </c>
      <c r="H84" s="62"/>
      <c r="I84" s="69">
        <f>G84-'[1]PRRAS'!$E80</f>
        <v>0</v>
      </c>
    </row>
    <row r="85" spans="1:9" s="20" customFormat="1" ht="12.75" customHeight="1">
      <c r="A85" s="75" t="s">
        <v>898</v>
      </c>
      <c r="B85" s="196" t="s">
        <v>902</v>
      </c>
      <c r="C85" s="84">
        <v>70</v>
      </c>
      <c r="D85" s="137"/>
      <c r="E85" s="7"/>
      <c r="F85" s="143"/>
      <c r="G85" s="90">
        <f>SUM(D85:F85)</f>
        <v>0</v>
      </c>
      <c r="H85" s="62"/>
      <c r="I85" s="69">
        <f>G85-'[1]PRRAS'!$E81</f>
        <v>0</v>
      </c>
    </row>
    <row r="86" spans="1:9" s="20" customFormat="1" ht="12.75" customHeight="1">
      <c r="A86" s="75" t="s">
        <v>899</v>
      </c>
      <c r="B86" s="196" t="s">
        <v>903</v>
      </c>
      <c r="C86" s="84">
        <v>71</v>
      </c>
      <c r="D86" s="137"/>
      <c r="E86" s="7"/>
      <c r="F86" s="143"/>
      <c r="G86" s="90">
        <f>SUM(D86:F86)</f>
        <v>0</v>
      </c>
      <c r="H86" s="62"/>
      <c r="I86" s="69">
        <f>G86-'[1]PRRAS'!$E82</f>
        <v>0</v>
      </c>
    </row>
    <row r="87" spans="1:9" s="20" customFormat="1" ht="22.5" customHeight="1">
      <c r="A87" s="75" t="s">
        <v>900</v>
      </c>
      <c r="B87" s="196" t="s">
        <v>905</v>
      </c>
      <c r="C87" s="84">
        <v>72</v>
      </c>
      <c r="D87" s="137"/>
      <c r="E87" s="7"/>
      <c r="F87" s="143"/>
      <c r="G87" s="90">
        <f t="shared" si="1"/>
        <v>0</v>
      </c>
      <c r="H87" s="62"/>
      <c r="I87" s="69">
        <f>G87-'[1]PRRAS'!$E83</f>
        <v>0</v>
      </c>
    </row>
    <row r="88" spans="1:9" s="20" customFormat="1" ht="24.75" customHeight="1">
      <c r="A88" s="75" t="s">
        <v>901</v>
      </c>
      <c r="B88" s="196" t="s">
        <v>904</v>
      </c>
      <c r="C88" s="84">
        <v>73</v>
      </c>
      <c r="D88" s="137"/>
      <c r="E88" s="7"/>
      <c r="F88" s="143"/>
      <c r="G88" s="90">
        <f t="shared" si="1"/>
        <v>0</v>
      </c>
      <c r="H88" s="62"/>
      <c r="I88" s="69">
        <f>G88-'[1]PRRAS'!$E84</f>
        <v>0</v>
      </c>
    </row>
    <row r="89" spans="1:9" s="20" customFormat="1" ht="12.75" customHeight="1">
      <c r="A89" s="75">
        <v>64</v>
      </c>
      <c r="B89" s="76" t="s">
        <v>906</v>
      </c>
      <c r="C89" s="84">
        <v>74</v>
      </c>
      <c r="D89" s="85">
        <f>SUM(D90,D98,D105,D113)</f>
        <v>0</v>
      </c>
      <c r="E89" s="41">
        <f>SUM(E90,E98,E105,E113)</f>
        <v>0</v>
      </c>
      <c r="F89" s="42">
        <f>SUM(F90,F98,F105,F113)</f>
        <v>0</v>
      </c>
      <c r="G89" s="90">
        <f>SUM(D89:F89)</f>
        <v>0</v>
      </c>
      <c r="H89" s="62"/>
      <c r="I89" s="69">
        <f>G89-'[1]PRRAS'!$E85</f>
        <v>0</v>
      </c>
    </row>
    <row r="90" spans="1:9" s="20" customFormat="1" ht="12.75" customHeight="1">
      <c r="A90" s="75">
        <v>641</v>
      </c>
      <c r="B90" s="76" t="s">
        <v>907</v>
      </c>
      <c r="C90" s="84">
        <v>75</v>
      </c>
      <c r="D90" s="132">
        <f>SUM(D91:D97)</f>
        <v>0</v>
      </c>
      <c r="E90" s="41">
        <f>SUM(E91:E97)</f>
        <v>0</v>
      </c>
      <c r="F90" s="144">
        <f>SUM(F91:F97)</f>
        <v>0</v>
      </c>
      <c r="G90" s="90">
        <f>SUM(D90:F90)</f>
        <v>0</v>
      </c>
      <c r="H90" s="62"/>
      <c r="I90" s="69">
        <f>G90-'[1]PRRAS'!$E86</f>
        <v>0</v>
      </c>
    </row>
    <row r="91" spans="1:9" s="20" customFormat="1" ht="12.75" customHeight="1">
      <c r="A91" s="75">
        <v>6412</v>
      </c>
      <c r="B91" s="76" t="s">
        <v>370</v>
      </c>
      <c r="C91" s="84">
        <v>76</v>
      </c>
      <c r="D91" s="137"/>
      <c r="E91" s="7"/>
      <c r="F91" s="143"/>
      <c r="G91" s="90">
        <f t="shared" si="1"/>
        <v>0</v>
      </c>
      <c r="H91" s="62"/>
      <c r="I91" s="69">
        <f>G91-'[1]PRRAS'!$E87</f>
        <v>0</v>
      </c>
    </row>
    <row r="92" spans="1:9" s="20" customFormat="1" ht="12.75" customHeight="1">
      <c r="A92" s="75">
        <v>6413</v>
      </c>
      <c r="B92" s="76" t="s">
        <v>371</v>
      </c>
      <c r="C92" s="84">
        <v>77</v>
      </c>
      <c r="D92" s="137"/>
      <c r="E92" s="7"/>
      <c r="F92" s="143"/>
      <c r="G92" s="90">
        <f t="shared" si="1"/>
        <v>0</v>
      </c>
      <c r="H92" s="62"/>
      <c r="I92" s="69">
        <f>G92-'[1]PRRAS'!$E88</f>
        <v>0</v>
      </c>
    </row>
    <row r="93" spans="1:9" s="20" customFormat="1" ht="12.75" customHeight="1">
      <c r="A93" s="75">
        <v>6414</v>
      </c>
      <c r="B93" s="76" t="s">
        <v>372</v>
      </c>
      <c r="C93" s="84">
        <v>78</v>
      </c>
      <c r="D93" s="137"/>
      <c r="E93" s="7"/>
      <c r="F93" s="143"/>
      <c r="G93" s="90">
        <f t="shared" si="1"/>
        <v>0</v>
      </c>
      <c r="H93" s="62"/>
      <c r="I93" s="69">
        <f>G93-'[1]PRRAS'!$E89</f>
        <v>0</v>
      </c>
    </row>
    <row r="94" spans="1:9" s="20" customFormat="1" ht="12.75" customHeight="1">
      <c r="A94" s="75">
        <v>6415</v>
      </c>
      <c r="B94" s="76" t="s">
        <v>232</v>
      </c>
      <c r="C94" s="84">
        <v>79</v>
      </c>
      <c r="D94" s="137"/>
      <c r="E94" s="7"/>
      <c r="F94" s="143"/>
      <c r="G94" s="90">
        <f t="shared" si="1"/>
        <v>0</v>
      </c>
      <c r="H94" s="62"/>
      <c r="I94" s="69">
        <f>G94-'[1]PRRAS'!$E90</f>
        <v>0</v>
      </c>
    </row>
    <row r="95" spans="1:9" s="20" customFormat="1" ht="12.75" customHeight="1">
      <c r="A95" s="75">
        <v>6416</v>
      </c>
      <c r="B95" s="76" t="s">
        <v>373</v>
      </c>
      <c r="C95" s="84">
        <v>80</v>
      </c>
      <c r="D95" s="137"/>
      <c r="E95" s="7"/>
      <c r="F95" s="143"/>
      <c r="G95" s="90">
        <f t="shared" si="1"/>
        <v>0</v>
      </c>
      <c r="H95" s="62"/>
      <c r="I95" s="69">
        <f>G95-'[1]PRRAS'!$E91</f>
        <v>0</v>
      </c>
    </row>
    <row r="96" spans="1:9" s="20" customFormat="1" ht="24.75" customHeight="1">
      <c r="A96" s="75">
        <v>6417</v>
      </c>
      <c r="B96" s="76" t="s">
        <v>233</v>
      </c>
      <c r="C96" s="84">
        <v>81</v>
      </c>
      <c r="D96" s="137"/>
      <c r="E96" s="7"/>
      <c r="F96" s="143"/>
      <c r="G96" s="90">
        <f t="shared" si="1"/>
        <v>0</v>
      </c>
      <c r="H96" s="62"/>
      <c r="I96" s="69">
        <f>G96-'[1]PRRAS'!$E92</f>
        <v>0</v>
      </c>
    </row>
    <row r="97" spans="1:9" s="20" customFormat="1" ht="12.75" customHeight="1">
      <c r="A97" s="75">
        <v>6419</v>
      </c>
      <c r="B97" s="76" t="s">
        <v>374</v>
      </c>
      <c r="C97" s="84">
        <v>82</v>
      </c>
      <c r="D97" s="137"/>
      <c r="E97" s="7"/>
      <c r="F97" s="143"/>
      <c r="G97" s="90">
        <f t="shared" si="1"/>
        <v>0</v>
      </c>
      <c r="H97" s="62"/>
      <c r="I97" s="69">
        <f>G97-'[1]PRRAS'!$E93</f>
        <v>0</v>
      </c>
    </row>
    <row r="98" spans="1:9" s="20" customFormat="1" ht="12.75" customHeight="1">
      <c r="A98" s="75">
        <v>642</v>
      </c>
      <c r="B98" s="76" t="s">
        <v>908</v>
      </c>
      <c r="C98" s="84">
        <v>83</v>
      </c>
      <c r="D98" s="132">
        <f>SUM(D99:D104)</f>
        <v>0</v>
      </c>
      <c r="E98" s="41">
        <f>SUM(E99:E104)</f>
        <v>0</v>
      </c>
      <c r="F98" s="144">
        <f>SUM(F99:F104)</f>
        <v>0</v>
      </c>
      <c r="G98" s="90">
        <f t="shared" si="1"/>
        <v>0</v>
      </c>
      <c r="H98" s="62"/>
      <c r="I98" s="69">
        <f>G98-'[1]PRRAS'!$E94</f>
        <v>0</v>
      </c>
    </row>
    <row r="99" spans="1:9" s="43" customFormat="1" ht="12.75" customHeight="1">
      <c r="A99" s="75">
        <v>6421</v>
      </c>
      <c r="B99" s="76" t="s">
        <v>375</v>
      </c>
      <c r="C99" s="84">
        <v>84</v>
      </c>
      <c r="D99" s="137"/>
      <c r="E99" s="7"/>
      <c r="F99" s="143"/>
      <c r="G99" s="90">
        <f t="shared" si="1"/>
        <v>0</v>
      </c>
      <c r="H99" s="63"/>
      <c r="I99" s="69">
        <f>G99-'[1]PRRAS'!$E95</f>
        <v>0</v>
      </c>
    </row>
    <row r="100" spans="1:9" s="20" customFormat="1" ht="12.75" customHeight="1">
      <c r="A100" s="75">
        <v>6422</v>
      </c>
      <c r="B100" s="76" t="s">
        <v>376</v>
      </c>
      <c r="C100" s="84">
        <v>85</v>
      </c>
      <c r="D100" s="137"/>
      <c r="E100" s="7"/>
      <c r="F100" s="143"/>
      <c r="G100" s="90">
        <f t="shared" si="1"/>
        <v>0</v>
      </c>
      <c r="H100" s="62"/>
      <c r="I100" s="69">
        <f>G100-'[1]PRRAS'!$E96</f>
        <v>0</v>
      </c>
    </row>
    <row r="101" spans="1:9" s="20" customFormat="1" ht="12.75" customHeight="1">
      <c r="A101" s="75">
        <v>6423</v>
      </c>
      <c r="B101" s="76" t="s">
        <v>234</v>
      </c>
      <c r="C101" s="84">
        <v>86</v>
      </c>
      <c r="D101" s="137"/>
      <c r="E101" s="7"/>
      <c r="F101" s="143"/>
      <c r="G101" s="90">
        <f t="shared" si="1"/>
        <v>0</v>
      </c>
      <c r="H101" s="62"/>
      <c r="I101" s="69">
        <f>G101-'[1]PRRAS'!$E97</f>
        <v>0</v>
      </c>
    </row>
    <row r="102" spans="1:9" s="43" customFormat="1" ht="12.75" customHeight="1">
      <c r="A102" s="75">
        <v>6424</v>
      </c>
      <c r="B102" s="76" t="s">
        <v>378</v>
      </c>
      <c r="C102" s="84">
        <v>87</v>
      </c>
      <c r="D102" s="137"/>
      <c r="E102" s="7"/>
      <c r="F102" s="143"/>
      <c r="G102" s="90">
        <f t="shared" si="1"/>
        <v>0</v>
      </c>
      <c r="H102" s="63"/>
      <c r="I102" s="69">
        <f>G102-'[1]PRRAS'!$E98</f>
        <v>0</v>
      </c>
    </row>
    <row r="103" spans="1:9" s="43" customFormat="1" ht="12.75" customHeight="1">
      <c r="A103" s="75" t="s">
        <v>609</v>
      </c>
      <c r="B103" s="76" t="s">
        <v>610</v>
      </c>
      <c r="C103" s="84">
        <v>88</v>
      </c>
      <c r="D103" s="137"/>
      <c r="E103" s="7"/>
      <c r="F103" s="143"/>
      <c r="G103" s="90">
        <f t="shared" si="1"/>
        <v>0</v>
      </c>
      <c r="H103" s="63"/>
      <c r="I103" s="69">
        <f>G103-'[1]PRRAS'!$E99</f>
        <v>0</v>
      </c>
    </row>
    <row r="104" spans="1:9" s="20" customFormat="1" ht="12.75" customHeight="1">
      <c r="A104" s="75">
        <v>6429</v>
      </c>
      <c r="B104" s="76" t="s">
        <v>377</v>
      </c>
      <c r="C104" s="84">
        <v>89</v>
      </c>
      <c r="D104" s="137"/>
      <c r="E104" s="7"/>
      <c r="F104" s="143"/>
      <c r="G104" s="90">
        <f t="shared" si="1"/>
        <v>0</v>
      </c>
      <c r="H104" s="62"/>
      <c r="I104" s="69">
        <f>G104-'[1]PRRAS'!$E100</f>
        <v>0</v>
      </c>
    </row>
    <row r="105" spans="1:9" s="20" customFormat="1" ht="12.75" customHeight="1">
      <c r="A105" s="75">
        <v>643</v>
      </c>
      <c r="B105" s="76" t="s">
        <v>909</v>
      </c>
      <c r="C105" s="84">
        <v>90</v>
      </c>
      <c r="D105" s="132">
        <f>SUM(D106:D112)</f>
        <v>0</v>
      </c>
      <c r="E105" s="41">
        <f>SUM(E106:E112)</f>
        <v>0</v>
      </c>
      <c r="F105" s="144">
        <f>SUM(F106:F112)</f>
        <v>0</v>
      </c>
      <c r="G105" s="90">
        <f t="shared" si="1"/>
        <v>0</v>
      </c>
      <c r="H105" s="62"/>
      <c r="I105" s="69">
        <f>G105-'[1]PRRAS'!$E101</f>
        <v>0</v>
      </c>
    </row>
    <row r="106" spans="1:9" s="20" customFormat="1" ht="24.75" customHeight="1" thickBot="1">
      <c r="A106" s="78">
        <v>6431</v>
      </c>
      <c r="B106" s="79" t="s">
        <v>235</v>
      </c>
      <c r="C106" s="88">
        <v>91</v>
      </c>
      <c r="D106" s="158"/>
      <c r="E106" s="80"/>
      <c r="F106" s="159"/>
      <c r="G106" s="160">
        <f t="shared" si="1"/>
        <v>0</v>
      </c>
      <c r="H106" s="68"/>
      <c r="I106" s="161">
        <f>G106-'[1]PRRAS'!$E102</f>
        <v>0</v>
      </c>
    </row>
    <row r="107" spans="1:9" s="20" customFormat="1" ht="12.75" customHeight="1" thickTop="1">
      <c r="A107" s="124">
        <v>6432</v>
      </c>
      <c r="B107" s="125" t="s">
        <v>236</v>
      </c>
      <c r="C107" s="117">
        <v>92</v>
      </c>
      <c r="D107" s="155"/>
      <c r="E107" s="127"/>
      <c r="F107" s="156"/>
      <c r="G107" s="157">
        <f t="shared" si="1"/>
        <v>0</v>
      </c>
      <c r="H107" s="62"/>
      <c r="I107" s="73">
        <f>G107-'[1]PRRAS'!$E103</f>
        <v>0</v>
      </c>
    </row>
    <row r="108" spans="1:9" s="20" customFormat="1" ht="12.75" customHeight="1">
      <c r="A108" s="75">
        <v>6433</v>
      </c>
      <c r="B108" s="77" t="s">
        <v>237</v>
      </c>
      <c r="C108" s="84">
        <v>93</v>
      </c>
      <c r="D108" s="137"/>
      <c r="E108" s="7"/>
      <c r="F108" s="143"/>
      <c r="G108" s="90">
        <f t="shared" si="1"/>
        <v>0</v>
      </c>
      <c r="H108" s="62"/>
      <c r="I108" s="69">
        <f>G108-'[1]PRRAS'!$E104</f>
        <v>0</v>
      </c>
    </row>
    <row r="109" spans="1:9" s="20" customFormat="1" ht="12.75" customHeight="1">
      <c r="A109" s="75">
        <v>6434</v>
      </c>
      <c r="B109" s="76" t="s">
        <v>238</v>
      </c>
      <c r="C109" s="84">
        <v>94</v>
      </c>
      <c r="D109" s="137"/>
      <c r="E109" s="7"/>
      <c r="F109" s="143"/>
      <c r="G109" s="90">
        <f t="shared" si="1"/>
        <v>0</v>
      </c>
      <c r="H109" s="62"/>
      <c r="I109" s="69">
        <f>G109-'[1]PRRAS'!$E105</f>
        <v>0</v>
      </c>
    </row>
    <row r="110" spans="1:9" s="20" customFormat="1" ht="12.75" customHeight="1">
      <c r="A110" s="75">
        <v>6435</v>
      </c>
      <c r="B110" s="77" t="s">
        <v>239</v>
      </c>
      <c r="C110" s="84">
        <v>95</v>
      </c>
      <c r="D110" s="137"/>
      <c r="E110" s="7"/>
      <c r="F110" s="143"/>
      <c r="G110" s="90">
        <f t="shared" si="1"/>
        <v>0</v>
      </c>
      <c r="H110" s="97"/>
      <c r="I110" s="69">
        <f>G110-'[1]PRRAS'!$E106</f>
        <v>0</v>
      </c>
    </row>
    <row r="111" spans="1:9" s="20" customFormat="1" ht="12.75" customHeight="1">
      <c r="A111" s="75">
        <v>6436</v>
      </c>
      <c r="B111" s="77" t="s">
        <v>240</v>
      </c>
      <c r="C111" s="84">
        <v>96</v>
      </c>
      <c r="D111" s="137"/>
      <c r="E111" s="7"/>
      <c r="F111" s="143"/>
      <c r="G111" s="90">
        <f t="shared" si="1"/>
        <v>0</v>
      </c>
      <c r="H111" s="62"/>
      <c r="I111" s="69">
        <f>G111-'[1]PRRAS'!$E107</f>
        <v>0</v>
      </c>
    </row>
    <row r="112" spans="1:9" s="20" customFormat="1" ht="12.75" customHeight="1">
      <c r="A112" s="75">
        <v>6437</v>
      </c>
      <c r="B112" s="76" t="s">
        <v>241</v>
      </c>
      <c r="C112" s="84">
        <v>97</v>
      </c>
      <c r="D112" s="137"/>
      <c r="E112" s="7"/>
      <c r="F112" s="143"/>
      <c r="G112" s="90">
        <f t="shared" si="1"/>
        <v>0</v>
      </c>
      <c r="H112" s="62"/>
      <c r="I112" s="69">
        <f>G112-'[1]PRRAS'!$E108</f>
        <v>0</v>
      </c>
    </row>
    <row r="113" spans="1:9" s="20" customFormat="1" ht="14.25" customHeight="1">
      <c r="A113" s="75" t="s">
        <v>611</v>
      </c>
      <c r="B113" s="106" t="s">
        <v>910</v>
      </c>
      <c r="C113" s="84">
        <v>98</v>
      </c>
      <c r="D113" s="221">
        <f>SUM(D114:D119)</f>
        <v>0</v>
      </c>
      <c r="E113" s="254">
        <f>SUM(E114:E119)</f>
        <v>0</v>
      </c>
      <c r="F113" s="255">
        <f>SUM(F114:F119)</f>
        <v>0</v>
      </c>
      <c r="G113" s="90">
        <f t="shared" si="1"/>
        <v>0</v>
      </c>
      <c r="H113" s="62"/>
      <c r="I113" s="69">
        <f>G113-'[1]PRRAS'!$E109</f>
        <v>0</v>
      </c>
    </row>
    <row r="114" spans="1:9" s="20" customFormat="1" ht="25.5" customHeight="1">
      <c r="A114" s="75" t="s">
        <v>612</v>
      </c>
      <c r="B114" s="106" t="s">
        <v>613</v>
      </c>
      <c r="C114" s="84">
        <v>99</v>
      </c>
      <c r="D114" s="137"/>
      <c r="E114" s="7"/>
      <c r="F114" s="143"/>
      <c r="G114" s="90">
        <f t="shared" si="1"/>
        <v>0</v>
      </c>
      <c r="H114" s="62"/>
      <c r="I114" s="69">
        <f>G114-'[1]PRRAS'!$E110</f>
        <v>0</v>
      </c>
    </row>
    <row r="115" spans="1:9" s="20" customFormat="1" ht="22.5">
      <c r="A115" s="75" t="s">
        <v>614</v>
      </c>
      <c r="B115" s="106" t="s">
        <v>615</v>
      </c>
      <c r="C115" s="84">
        <v>100</v>
      </c>
      <c r="D115" s="137"/>
      <c r="E115" s="7"/>
      <c r="F115" s="143"/>
      <c r="G115" s="90">
        <f t="shared" si="1"/>
        <v>0</v>
      </c>
      <c r="H115" s="62"/>
      <c r="I115" s="69">
        <f>G115-'[1]PRRAS'!$E111</f>
        <v>0</v>
      </c>
    </row>
    <row r="116" spans="1:9" s="20" customFormat="1" ht="22.5">
      <c r="A116" s="75" t="s">
        <v>617</v>
      </c>
      <c r="B116" s="106" t="s">
        <v>621</v>
      </c>
      <c r="C116" s="84">
        <v>101</v>
      </c>
      <c r="D116" s="137"/>
      <c r="E116" s="7"/>
      <c r="F116" s="143"/>
      <c r="G116" s="90">
        <f t="shared" si="1"/>
        <v>0</v>
      </c>
      <c r="H116" s="62"/>
      <c r="I116" s="69">
        <f>G116-'[1]PRRAS'!$E112</f>
        <v>0</v>
      </c>
    </row>
    <row r="117" spans="1:9" s="20" customFormat="1" ht="23.25" customHeight="1">
      <c r="A117" s="75" t="s">
        <v>618</v>
      </c>
      <c r="B117" s="106" t="s">
        <v>616</v>
      </c>
      <c r="C117" s="84">
        <v>102</v>
      </c>
      <c r="D117" s="137"/>
      <c r="E117" s="7"/>
      <c r="F117" s="143"/>
      <c r="G117" s="90">
        <f t="shared" si="1"/>
        <v>0</v>
      </c>
      <c r="H117" s="62"/>
      <c r="I117" s="69">
        <f>G117-'[1]PRRAS'!$E113</f>
        <v>0</v>
      </c>
    </row>
    <row r="118" spans="1:9" s="20" customFormat="1" ht="22.5">
      <c r="A118" s="75" t="s">
        <v>619</v>
      </c>
      <c r="B118" s="106" t="s">
        <v>622</v>
      </c>
      <c r="C118" s="84">
        <v>103</v>
      </c>
      <c r="D118" s="137"/>
      <c r="E118" s="7"/>
      <c r="F118" s="143"/>
      <c r="G118" s="90">
        <f t="shared" si="1"/>
        <v>0</v>
      </c>
      <c r="H118" s="62"/>
      <c r="I118" s="69">
        <f>G118-'[1]PRRAS'!$E114</f>
        <v>0</v>
      </c>
    </row>
    <row r="119" spans="1:9" s="20" customFormat="1" ht="12.75" customHeight="1">
      <c r="A119" s="75" t="s">
        <v>620</v>
      </c>
      <c r="B119" s="106" t="s">
        <v>623</v>
      </c>
      <c r="C119" s="84">
        <v>104</v>
      </c>
      <c r="D119" s="137"/>
      <c r="E119" s="7"/>
      <c r="F119" s="143"/>
      <c r="G119" s="90">
        <f t="shared" si="1"/>
        <v>0</v>
      </c>
      <c r="H119" s="62"/>
      <c r="I119" s="69">
        <f>G119-'[1]PRRAS'!$E115</f>
        <v>0</v>
      </c>
    </row>
    <row r="120" spans="1:9" s="20" customFormat="1" ht="24.75" customHeight="1">
      <c r="A120" s="75">
        <v>65</v>
      </c>
      <c r="B120" s="106" t="s">
        <v>911</v>
      </c>
      <c r="C120" s="84">
        <v>105</v>
      </c>
      <c r="D120" s="132">
        <f>SUM(D121,D126,D134)</f>
        <v>0</v>
      </c>
      <c r="E120" s="41">
        <f>SUM(E121,E126,E134)</f>
        <v>789668</v>
      </c>
      <c r="F120" s="144">
        <f>SUM(F121,F126,F134)</f>
        <v>0</v>
      </c>
      <c r="G120" s="90">
        <f t="shared" si="1"/>
        <v>789668</v>
      </c>
      <c r="H120" s="62"/>
      <c r="I120" s="69">
        <f>G120-'[1]PRRAS'!$E116</f>
        <v>0</v>
      </c>
    </row>
    <row r="121" spans="1:9" s="20" customFormat="1" ht="12.75" customHeight="1">
      <c r="A121" s="75">
        <v>651</v>
      </c>
      <c r="B121" s="106" t="s">
        <v>912</v>
      </c>
      <c r="C121" s="84">
        <v>106</v>
      </c>
      <c r="D121" s="132">
        <f>SUM(D122:D125)</f>
        <v>0</v>
      </c>
      <c r="E121" s="41">
        <f>SUM(E122:E125)</f>
        <v>0</v>
      </c>
      <c r="F121" s="144">
        <f>SUM(F122:F125)</f>
        <v>0</v>
      </c>
      <c r="G121" s="90">
        <f t="shared" si="1"/>
        <v>0</v>
      </c>
      <c r="H121" s="62"/>
      <c r="I121" s="69">
        <f>G121-'[1]PRRAS'!$E117</f>
        <v>0</v>
      </c>
    </row>
    <row r="122" spans="1:9" s="20" customFormat="1" ht="12.75" customHeight="1">
      <c r="A122" s="75">
        <v>6511</v>
      </c>
      <c r="B122" s="76" t="s">
        <v>379</v>
      </c>
      <c r="C122" s="84">
        <v>107</v>
      </c>
      <c r="D122" s="137"/>
      <c r="E122" s="7"/>
      <c r="F122" s="143"/>
      <c r="G122" s="90">
        <f t="shared" si="1"/>
        <v>0</v>
      </c>
      <c r="H122" s="62"/>
      <c r="I122" s="69">
        <f>G122-'[1]PRRAS'!$E118</f>
        <v>0</v>
      </c>
    </row>
    <row r="123" spans="1:9" s="43" customFormat="1" ht="12.75" customHeight="1">
      <c r="A123" s="75">
        <v>6512</v>
      </c>
      <c r="B123" s="76" t="s">
        <v>380</v>
      </c>
      <c r="C123" s="84">
        <v>108</v>
      </c>
      <c r="D123" s="137"/>
      <c r="E123" s="7"/>
      <c r="F123" s="143"/>
      <c r="G123" s="90">
        <f t="shared" si="1"/>
        <v>0</v>
      </c>
      <c r="H123" s="63"/>
      <c r="I123" s="69">
        <f>G123-'[1]PRRAS'!$E119</f>
        <v>0</v>
      </c>
    </row>
    <row r="124" spans="1:9" s="20" customFormat="1" ht="12.75" customHeight="1">
      <c r="A124" s="75">
        <v>6513</v>
      </c>
      <c r="B124" s="76" t="s">
        <v>242</v>
      </c>
      <c r="C124" s="84">
        <v>109</v>
      </c>
      <c r="D124" s="137"/>
      <c r="E124" s="7"/>
      <c r="F124" s="143"/>
      <c r="G124" s="90">
        <f t="shared" si="1"/>
        <v>0</v>
      </c>
      <c r="H124" s="62"/>
      <c r="I124" s="69">
        <f>G124-'[1]PRRAS'!$E120</f>
        <v>0</v>
      </c>
    </row>
    <row r="125" spans="1:9" s="20" customFormat="1" ht="12.75" customHeight="1">
      <c r="A125" s="75">
        <v>6514</v>
      </c>
      <c r="B125" s="76" t="s">
        <v>243</v>
      </c>
      <c r="C125" s="84">
        <v>110</v>
      </c>
      <c r="D125" s="137"/>
      <c r="E125" s="7"/>
      <c r="F125" s="143"/>
      <c r="G125" s="90">
        <f t="shared" si="1"/>
        <v>0</v>
      </c>
      <c r="H125" s="62"/>
      <c r="I125" s="69">
        <f>G125-'[1]PRRAS'!$E121</f>
        <v>0</v>
      </c>
    </row>
    <row r="126" spans="1:9" s="20" customFormat="1" ht="12.75" customHeight="1">
      <c r="A126" s="75">
        <v>652</v>
      </c>
      <c r="B126" s="76" t="s">
        <v>913</v>
      </c>
      <c r="C126" s="84">
        <v>111</v>
      </c>
      <c r="D126" s="132">
        <f>SUM(D127:D133)</f>
        <v>0</v>
      </c>
      <c r="E126" s="41">
        <f>SUM(E127:E133)</f>
        <v>789668</v>
      </c>
      <c r="F126" s="133">
        <f>SUM(F127:F133)</f>
        <v>0</v>
      </c>
      <c r="G126" s="90">
        <f t="shared" si="1"/>
        <v>789668</v>
      </c>
      <c r="H126" s="62"/>
      <c r="I126" s="69">
        <f>G126-'[1]PRRAS'!$E122</f>
        <v>0</v>
      </c>
    </row>
    <row r="127" spans="1:9" s="20" customFormat="1" ht="12.75" customHeight="1">
      <c r="A127" s="75">
        <v>6521</v>
      </c>
      <c r="B127" s="76" t="s">
        <v>381</v>
      </c>
      <c r="C127" s="84">
        <v>112</v>
      </c>
      <c r="D127" s="137"/>
      <c r="E127" s="7"/>
      <c r="F127" s="143"/>
      <c r="G127" s="90">
        <f t="shared" si="1"/>
        <v>0</v>
      </c>
      <c r="H127" s="62"/>
      <c r="I127" s="69">
        <f>G127-'[1]PRRAS'!$E123</f>
        <v>0</v>
      </c>
    </row>
    <row r="128" spans="1:9" s="20" customFormat="1" ht="12.75" customHeight="1">
      <c r="A128" s="75">
        <v>6522</v>
      </c>
      <c r="B128" s="76" t="s">
        <v>244</v>
      </c>
      <c r="C128" s="84">
        <v>113</v>
      </c>
      <c r="D128" s="137"/>
      <c r="E128" s="7"/>
      <c r="F128" s="143"/>
      <c r="G128" s="90">
        <f t="shared" si="1"/>
        <v>0</v>
      </c>
      <c r="H128" s="62"/>
      <c r="I128" s="69">
        <f>G128-'[1]PRRAS'!$E124</f>
        <v>0</v>
      </c>
    </row>
    <row r="129" spans="1:9" s="20" customFormat="1" ht="12.75" customHeight="1">
      <c r="A129" s="75">
        <v>6524</v>
      </c>
      <c r="B129" s="76" t="s">
        <v>382</v>
      </c>
      <c r="C129" s="84">
        <v>114</v>
      </c>
      <c r="D129" s="137"/>
      <c r="E129" s="7"/>
      <c r="F129" s="143"/>
      <c r="G129" s="90">
        <f t="shared" si="1"/>
        <v>0</v>
      </c>
      <c r="H129" s="62"/>
      <c r="I129" s="69">
        <f>G129-'[1]PRRAS'!$E125</f>
        <v>0</v>
      </c>
    </row>
    <row r="130" spans="1:9" s="20" customFormat="1" ht="12.75" customHeight="1">
      <c r="A130" s="75">
        <v>6525</v>
      </c>
      <c r="B130" s="76" t="s">
        <v>383</v>
      </c>
      <c r="C130" s="84">
        <v>115</v>
      </c>
      <c r="D130" s="137"/>
      <c r="E130" s="7"/>
      <c r="F130" s="143"/>
      <c r="G130" s="90">
        <f t="shared" si="1"/>
        <v>0</v>
      </c>
      <c r="H130" s="62"/>
      <c r="I130" s="69">
        <f>G130-'[1]PRRAS'!$E126</f>
        <v>0</v>
      </c>
    </row>
    <row r="131" spans="1:9" s="20" customFormat="1" ht="12.75" customHeight="1">
      <c r="A131" s="75">
        <v>6526</v>
      </c>
      <c r="B131" s="76" t="s">
        <v>384</v>
      </c>
      <c r="C131" s="84">
        <v>116</v>
      </c>
      <c r="D131" s="137"/>
      <c r="E131" s="7">
        <v>789668</v>
      </c>
      <c r="F131" s="143"/>
      <c r="G131" s="90">
        <f t="shared" si="1"/>
        <v>789668</v>
      </c>
      <c r="H131" s="62"/>
      <c r="I131" s="69">
        <f>G131-'[1]PRRAS'!$E127</f>
        <v>0</v>
      </c>
    </row>
    <row r="132" spans="1:9" s="20" customFormat="1" ht="12.75" customHeight="1">
      <c r="A132" s="75">
        <v>6527</v>
      </c>
      <c r="B132" s="76" t="s">
        <v>245</v>
      </c>
      <c r="C132" s="84">
        <v>117</v>
      </c>
      <c r="D132" s="137"/>
      <c r="E132" s="7"/>
      <c r="F132" s="143"/>
      <c r="G132" s="90">
        <f t="shared" si="1"/>
        <v>0</v>
      </c>
      <c r="H132" s="62"/>
      <c r="I132" s="69">
        <f>G132-'[1]PRRAS'!$E128</f>
        <v>0</v>
      </c>
    </row>
    <row r="133" spans="1:9" s="20" customFormat="1" ht="22.5" customHeight="1">
      <c r="A133" s="75" t="s">
        <v>624</v>
      </c>
      <c r="B133" s="76" t="s">
        <v>874</v>
      </c>
      <c r="C133" s="84">
        <v>118</v>
      </c>
      <c r="D133" s="137"/>
      <c r="E133" s="7"/>
      <c r="F133" s="143"/>
      <c r="G133" s="90">
        <f t="shared" si="1"/>
        <v>0</v>
      </c>
      <c r="H133" s="62"/>
      <c r="I133" s="69">
        <f>G133-'[1]PRRAS'!$E129</f>
        <v>0</v>
      </c>
    </row>
    <row r="134" spans="1:9" s="20" customFormat="1" ht="12.75" customHeight="1">
      <c r="A134" s="75">
        <v>653</v>
      </c>
      <c r="B134" s="76" t="s">
        <v>914</v>
      </c>
      <c r="C134" s="84">
        <v>119</v>
      </c>
      <c r="D134" s="132">
        <f>SUM(D135:D137)</f>
        <v>0</v>
      </c>
      <c r="E134" s="41">
        <f>SUM(E135:E137)</f>
        <v>0</v>
      </c>
      <c r="F134" s="144">
        <f>SUM(F135:F137)</f>
        <v>0</v>
      </c>
      <c r="G134" s="90">
        <f t="shared" si="1"/>
        <v>0</v>
      </c>
      <c r="H134" s="62"/>
      <c r="I134" s="69">
        <f>G134-'[1]PRRAS'!$E130</f>
        <v>0</v>
      </c>
    </row>
    <row r="135" spans="1:9" s="20" customFormat="1" ht="12.75" customHeight="1">
      <c r="A135" s="75">
        <v>6531</v>
      </c>
      <c r="B135" s="76" t="s">
        <v>246</v>
      </c>
      <c r="C135" s="84">
        <v>120</v>
      </c>
      <c r="D135" s="137"/>
      <c r="E135" s="7"/>
      <c r="F135" s="143"/>
      <c r="G135" s="90">
        <f t="shared" si="1"/>
        <v>0</v>
      </c>
      <c r="H135" s="62"/>
      <c r="I135" s="69">
        <f>G135-'[1]PRRAS'!$E131</f>
        <v>0</v>
      </c>
    </row>
    <row r="136" spans="1:9" s="20" customFormat="1" ht="12.75" customHeight="1">
      <c r="A136" s="75">
        <v>6532</v>
      </c>
      <c r="B136" s="76" t="s">
        <v>247</v>
      </c>
      <c r="C136" s="84">
        <v>121</v>
      </c>
      <c r="D136" s="137"/>
      <c r="E136" s="7"/>
      <c r="F136" s="143"/>
      <c r="G136" s="90">
        <f t="shared" si="1"/>
        <v>0</v>
      </c>
      <c r="H136" s="62"/>
      <c r="I136" s="69">
        <f>G136-'[1]PRRAS'!$E132</f>
        <v>0</v>
      </c>
    </row>
    <row r="137" spans="1:9" s="43" customFormat="1" ht="12.75" customHeight="1" thickBot="1">
      <c r="A137" s="78">
        <v>6533</v>
      </c>
      <c r="B137" s="79" t="s">
        <v>248</v>
      </c>
      <c r="C137" s="88">
        <v>122</v>
      </c>
      <c r="D137" s="158"/>
      <c r="E137" s="80"/>
      <c r="F137" s="159"/>
      <c r="G137" s="160">
        <f t="shared" si="1"/>
        <v>0</v>
      </c>
      <c r="H137" s="165"/>
      <c r="I137" s="161">
        <f>G137-'[1]PRRAS'!$E133</f>
        <v>0</v>
      </c>
    </row>
    <row r="138" spans="1:9" s="43" customFormat="1" ht="12.75" customHeight="1" thickTop="1">
      <c r="A138" s="124">
        <v>66</v>
      </c>
      <c r="B138" s="125" t="s">
        <v>915</v>
      </c>
      <c r="C138" s="117">
        <v>123</v>
      </c>
      <c r="D138" s="162">
        <f>SUM(D139,D142)</f>
        <v>0</v>
      </c>
      <c r="E138" s="119">
        <f>SUM(E139,E142)</f>
        <v>16650</v>
      </c>
      <c r="F138" s="163">
        <f>SUM(F139,F142)</f>
        <v>0</v>
      </c>
      <c r="G138" s="157">
        <f t="shared" si="1"/>
        <v>16650</v>
      </c>
      <c r="H138" s="63"/>
      <c r="I138" s="73">
        <f>G138-'[1]PRRAS'!$E134</f>
        <v>0</v>
      </c>
    </row>
    <row r="139" spans="1:9" s="43" customFormat="1" ht="12.75" customHeight="1">
      <c r="A139" s="75">
        <v>661</v>
      </c>
      <c r="B139" s="76" t="s">
        <v>916</v>
      </c>
      <c r="C139" s="84">
        <v>124</v>
      </c>
      <c r="D139" s="132">
        <f>SUM(D140:D141)</f>
        <v>0</v>
      </c>
      <c r="E139" s="41">
        <f>SUM(E140:E141)</f>
        <v>0</v>
      </c>
      <c r="F139" s="144">
        <f>SUM(F140:F141)</f>
        <v>0</v>
      </c>
      <c r="G139" s="90">
        <f t="shared" si="1"/>
        <v>0</v>
      </c>
      <c r="H139" s="63"/>
      <c r="I139" s="69">
        <f>G139-'[1]PRRAS'!$E135</f>
        <v>0</v>
      </c>
    </row>
    <row r="140" spans="1:9" s="43" customFormat="1" ht="12.75" customHeight="1">
      <c r="A140" s="75">
        <v>6614</v>
      </c>
      <c r="B140" s="76" t="s">
        <v>249</v>
      </c>
      <c r="C140" s="84">
        <v>125</v>
      </c>
      <c r="D140" s="137"/>
      <c r="E140" s="7"/>
      <c r="F140" s="143"/>
      <c r="G140" s="90">
        <f t="shared" si="1"/>
        <v>0</v>
      </c>
      <c r="H140" s="231"/>
      <c r="I140" s="69">
        <f>G140-'[1]PRRAS'!$E136</f>
        <v>0</v>
      </c>
    </row>
    <row r="141" spans="1:9" s="43" customFormat="1" ht="12.75" customHeight="1">
      <c r="A141" s="124">
        <v>6615</v>
      </c>
      <c r="B141" s="116" t="s">
        <v>250</v>
      </c>
      <c r="C141" s="117">
        <v>126</v>
      </c>
      <c r="D141" s="155"/>
      <c r="E141" s="127"/>
      <c r="F141" s="156"/>
      <c r="G141" s="157">
        <f t="shared" si="1"/>
        <v>0</v>
      </c>
      <c r="H141" s="63"/>
      <c r="I141" s="69">
        <f>G141-'[1]PRRAS'!$E137</f>
        <v>0</v>
      </c>
    </row>
    <row r="142" spans="1:9" s="43" customFormat="1" ht="12.75" customHeight="1">
      <c r="A142" s="75">
        <v>663</v>
      </c>
      <c r="B142" s="77" t="s">
        <v>917</v>
      </c>
      <c r="C142" s="84">
        <v>127</v>
      </c>
      <c r="D142" s="132">
        <f>SUM(D143:D144)</f>
        <v>0</v>
      </c>
      <c r="E142" s="41">
        <f>SUM(E143:E144)</f>
        <v>16650</v>
      </c>
      <c r="F142" s="144">
        <f>SUM(F143:F144)</f>
        <v>0</v>
      </c>
      <c r="G142" s="90">
        <f t="shared" si="1"/>
        <v>16650</v>
      </c>
      <c r="H142" s="63"/>
      <c r="I142" s="69">
        <f>G142-'[1]PRRAS'!$E138</f>
        <v>0</v>
      </c>
    </row>
    <row r="143" spans="1:9" s="43" customFormat="1" ht="12.75" customHeight="1">
      <c r="A143" s="75">
        <v>6631</v>
      </c>
      <c r="B143" s="76" t="s">
        <v>387</v>
      </c>
      <c r="C143" s="84">
        <v>128</v>
      </c>
      <c r="D143" s="137"/>
      <c r="E143" s="7">
        <v>16650</v>
      </c>
      <c r="F143" s="143"/>
      <c r="G143" s="90">
        <f t="shared" si="1"/>
        <v>16650</v>
      </c>
      <c r="H143" s="63"/>
      <c r="I143" s="69">
        <f>G143-'[1]PRRAS'!$E139</f>
        <v>0</v>
      </c>
    </row>
    <row r="144" spans="1:9" s="43" customFormat="1" ht="12.75" customHeight="1">
      <c r="A144" s="75">
        <v>6632</v>
      </c>
      <c r="B144" s="77" t="s">
        <v>388</v>
      </c>
      <c r="C144" s="84">
        <v>129</v>
      </c>
      <c r="D144" s="137"/>
      <c r="E144" s="7"/>
      <c r="F144" s="143"/>
      <c r="G144" s="90">
        <f t="shared" si="1"/>
        <v>0</v>
      </c>
      <c r="H144" s="63"/>
      <c r="I144" s="69">
        <f>G144-'[1]PRRAS'!$E140</f>
        <v>0</v>
      </c>
    </row>
    <row r="145" spans="1:9" s="43" customFormat="1" ht="24">
      <c r="A145" s="75">
        <v>67</v>
      </c>
      <c r="B145" s="76" t="s">
        <v>918</v>
      </c>
      <c r="C145" s="84">
        <v>130</v>
      </c>
      <c r="D145" s="132">
        <f>SUM(D146,D150)</f>
        <v>834185</v>
      </c>
      <c r="E145" s="41">
        <f>SUM(E146,E150)</f>
        <v>0</v>
      </c>
      <c r="F145" s="133">
        <f>SUM(F146,F150)</f>
        <v>0</v>
      </c>
      <c r="G145" s="90">
        <f t="shared" si="1"/>
        <v>834185</v>
      </c>
      <c r="H145" s="63"/>
      <c r="I145" s="69">
        <f>G145-'[1]PRRAS'!$E141</f>
        <v>0</v>
      </c>
    </row>
    <row r="146" spans="1:9" s="20" customFormat="1" ht="12.75" customHeight="1">
      <c r="A146" s="75">
        <v>671</v>
      </c>
      <c r="B146" s="77" t="s">
        <v>919</v>
      </c>
      <c r="C146" s="84">
        <v>131</v>
      </c>
      <c r="D146" s="132">
        <f>SUM(D147:D149)</f>
        <v>834185</v>
      </c>
      <c r="E146" s="41">
        <f>SUM(E147:E149)</f>
        <v>0</v>
      </c>
      <c r="F146" s="144">
        <f>SUM(F147:F149)</f>
        <v>0</v>
      </c>
      <c r="G146" s="90">
        <f t="shared" si="1"/>
        <v>834185</v>
      </c>
      <c r="H146" s="62"/>
      <c r="I146" s="69">
        <f>G146-'[1]PRRAS'!$E142</f>
        <v>0</v>
      </c>
    </row>
    <row r="147" spans="1:9" s="20" customFormat="1" ht="12.75" customHeight="1">
      <c r="A147" s="75">
        <v>6711</v>
      </c>
      <c r="B147" s="76" t="s">
        <v>920</v>
      </c>
      <c r="C147" s="84">
        <v>132</v>
      </c>
      <c r="D147" s="137">
        <v>770872</v>
      </c>
      <c r="E147" s="7"/>
      <c r="F147" s="143"/>
      <c r="G147" s="90">
        <f t="shared" si="1"/>
        <v>770872</v>
      </c>
      <c r="H147" s="62"/>
      <c r="I147" s="69">
        <f>G147-'[1]PRRAS'!$E143</f>
        <v>0</v>
      </c>
    </row>
    <row r="148" spans="1:9" s="20" customFormat="1" ht="21" customHeight="1">
      <c r="A148" s="75">
        <v>6712</v>
      </c>
      <c r="B148" s="76" t="s">
        <v>625</v>
      </c>
      <c r="C148" s="84">
        <v>133</v>
      </c>
      <c r="D148" s="137">
        <v>63313</v>
      </c>
      <c r="E148" s="7"/>
      <c r="F148" s="143"/>
      <c r="G148" s="90">
        <f t="shared" si="1"/>
        <v>63313</v>
      </c>
      <c r="H148" s="62"/>
      <c r="I148" s="69">
        <f>G148-'[1]PRRAS'!$E144</f>
        <v>0</v>
      </c>
    </row>
    <row r="149" spans="1:9" s="20" customFormat="1" ht="24">
      <c r="A149" s="75" t="s">
        <v>626</v>
      </c>
      <c r="B149" s="76" t="s">
        <v>627</v>
      </c>
      <c r="C149" s="84">
        <v>134</v>
      </c>
      <c r="D149" s="137"/>
      <c r="E149" s="7"/>
      <c r="F149" s="143"/>
      <c r="G149" s="90">
        <f t="shared" si="1"/>
        <v>0</v>
      </c>
      <c r="H149" s="62"/>
      <c r="I149" s="69">
        <f>G149-'[1]PRRAS'!$E145</f>
        <v>0</v>
      </c>
    </row>
    <row r="150" spans="1:9" s="20" customFormat="1" ht="13.5" customHeight="1">
      <c r="A150" s="75" t="s">
        <v>628</v>
      </c>
      <c r="B150" s="76" t="s">
        <v>921</v>
      </c>
      <c r="C150" s="84">
        <v>135</v>
      </c>
      <c r="D150" s="137"/>
      <c r="E150" s="7"/>
      <c r="F150" s="143"/>
      <c r="G150" s="90">
        <f t="shared" si="1"/>
        <v>0</v>
      </c>
      <c r="H150" s="62"/>
      <c r="I150" s="69">
        <f>G150-'[1]PRRAS'!$E146</f>
        <v>0</v>
      </c>
    </row>
    <row r="151" spans="1:9" s="20" customFormat="1" ht="12.75" customHeight="1">
      <c r="A151" s="75">
        <v>68</v>
      </c>
      <c r="B151" s="76" t="s">
        <v>922</v>
      </c>
      <c r="C151" s="84">
        <v>136</v>
      </c>
      <c r="D151" s="132">
        <f>SUM(D152,D162)</f>
        <v>0</v>
      </c>
      <c r="E151" s="41">
        <f>SUM(E152,E162)</f>
        <v>0</v>
      </c>
      <c r="F151" s="144">
        <f>SUM(F152,F162)</f>
        <v>0</v>
      </c>
      <c r="G151" s="90">
        <f t="shared" si="1"/>
        <v>0</v>
      </c>
      <c r="H151" s="62"/>
      <c r="I151" s="69">
        <f>G151-'[1]PRRAS'!$E147</f>
        <v>0</v>
      </c>
    </row>
    <row r="152" spans="1:9" s="20" customFormat="1" ht="12.75" customHeight="1">
      <c r="A152" s="75">
        <v>681</v>
      </c>
      <c r="B152" s="76" t="s">
        <v>923</v>
      </c>
      <c r="C152" s="84">
        <v>137</v>
      </c>
      <c r="D152" s="132">
        <f>SUM(D153:D161)</f>
        <v>0</v>
      </c>
      <c r="E152" s="41">
        <f>SUM(E153:E161)</f>
        <v>0</v>
      </c>
      <c r="F152" s="144">
        <f>SUM(F153:F161)</f>
        <v>0</v>
      </c>
      <c r="G152" s="90">
        <f t="shared" si="1"/>
        <v>0</v>
      </c>
      <c r="H152" s="62"/>
      <c r="I152" s="69">
        <f>G152-'[1]PRRAS'!$E148</f>
        <v>0</v>
      </c>
    </row>
    <row r="153" spans="1:9" ht="12.75" customHeight="1">
      <c r="A153" s="75">
        <v>6811</v>
      </c>
      <c r="B153" s="76" t="s">
        <v>251</v>
      </c>
      <c r="C153" s="84">
        <v>138</v>
      </c>
      <c r="D153" s="137"/>
      <c r="E153" s="7"/>
      <c r="F153" s="143"/>
      <c r="G153" s="90">
        <f t="shared" si="1"/>
        <v>0</v>
      </c>
      <c r="H153" s="62"/>
      <c r="I153" s="69">
        <f>G153-'[1]PRRAS'!$E149</f>
        <v>0</v>
      </c>
    </row>
    <row r="154" spans="1:9" s="20" customFormat="1" ht="12.75" customHeight="1">
      <c r="A154" s="75">
        <v>6812</v>
      </c>
      <c r="B154" s="76" t="s">
        <v>385</v>
      </c>
      <c r="C154" s="84">
        <v>139</v>
      </c>
      <c r="D154" s="137"/>
      <c r="E154" s="7"/>
      <c r="F154" s="143"/>
      <c r="G154" s="90">
        <f t="shared" si="1"/>
        <v>0</v>
      </c>
      <c r="H154" s="62"/>
      <c r="I154" s="69">
        <f>G154-'[1]PRRAS'!$E150</f>
        <v>0</v>
      </c>
    </row>
    <row r="155" spans="1:9" s="20" customFormat="1" ht="12.75" customHeight="1">
      <c r="A155" s="75">
        <v>6813</v>
      </c>
      <c r="B155" s="76" t="s">
        <v>252</v>
      </c>
      <c r="C155" s="84">
        <v>140</v>
      </c>
      <c r="D155" s="137"/>
      <c r="E155" s="7"/>
      <c r="F155" s="143"/>
      <c r="G155" s="90">
        <f t="shared" si="1"/>
        <v>0</v>
      </c>
      <c r="H155" s="62"/>
      <c r="I155" s="69">
        <f>G155-'[1]PRRAS'!$E151</f>
        <v>0</v>
      </c>
    </row>
    <row r="156" spans="1:9" s="20" customFormat="1" ht="12.75" customHeight="1">
      <c r="A156" s="75">
        <v>6814</v>
      </c>
      <c r="B156" s="76" t="s">
        <v>253</v>
      </c>
      <c r="C156" s="84">
        <v>141</v>
      </c>
      <c r="D156" s="137"/>
      <c r="E156" s="7"/>
      <c r="F156" s="143"/>
      <c r="G156" s="90">
        <f t="shared" si="1"/>
        <v>0</v>
      </c>
      <c r="H156" s="62"/>
      <c r="I156" s="69">
        <f>G156-'[1]PRRAS'!$E152</f>
        <v>0</v>
      </c>
    </row>
    <row r="157" spans="1:9" s="20" customFormat="1" ht="12.75" customHeight="1">
      <c r="A157" s="75">
        <v>6815</v>
      </c>
      <c r="B157" s="76" t="s">
        <v>629</v>
      </c>
      <c r="C157" s="84">
        <v>142</v>
      </c>
      <c r="D157" s="137"/>
      <c r="E157" s="7"/>
      <c r="F157" s="143"/>
      <c r="G157" s="90">
        <f t="shared" si="1"/>
        <v>0</v>
      </c>
      <c r="H157" s="62"/>
      <c r="I157" s="69">
        <f>G157-'[1]PRRAS'!$E153</f>
        <v>0</v>
      </c>
    </row>
    <row r="158" spans="1:9" s="43" customFormat="1" ht="12.75" customHeight="1">
      <c r="A158" s="75">
        <v>6816</v>
      </c>
      <c r="B158" s="76" t="s">
        <v>254</v>
      </c>
      <c r="C158" s="84">
        <v>143</v>
      </c>
      <c r="D158" s="137"/>
      <c r="E158" s="7"/>
      <c r="F158" s="143"/>
      <c r="G158" s="90">
        <f t="shared" si="1"/>
        <v>0</v>
      </c>
      <c r="H158" s="63"/>
      <c r="I158" s="69">
        <f>G158-'[1]PRRAS'!$E154</f>
        <v>0</v>
      </c>
    </row>
    <row r="159" spans="1:9" s="20" customFormat="1" ht="12.75" customHeight="1">
      <c r="A159" s="75">
        <v>6817</v>
      </c>
      <c r="B159" s="76" t="s">
        <v>255</v>
      </c>
      <c r="C159" s="84">
        <v>144</v>
      </c>
      <c r="D159" s="137"/>
      <c r="E159" s="7"/>
      <c r="F159" s="143"/>
      <c r="G159" s="90">
        <f t="shared" si="1"/>
        <v>0</v>
      </c>
      <c r="H159" s="62"/>
      <c r="I159" s="69">
        <f>G159-'[1]PRRAS'!$E155</f>
        <v>0</v>
      </c>
    </row>
    <row r="160" spans="1:9" s="20" customFormat="1" ht="12.75" customHeight="1">
      <c r="A160" s="75">
        <v>6818</v>
      </c>
      <c r="B160" s="76" t="s">
        <v>256</v>
      </c>
      <c r="C160" s="84">
        <v>145</v>
      </c>
      <c r="D160" s="137"/>
      <c r="E160" s="7"/>
      <c r="F160" s="143"/>
      <c r="G160" s="90">
        <f t="shared" si="1"/>
        <v>0</v>
      </c>
      <c r="H160" s="62"/>
      <c r="I160" s="69">
        <f>G160-'[1]PRRAS'!$E156</f>
        <v>0</v>
      </c>
    </row>
    <row r="161" spans="1:9" s="20" customFormat="1" ht="12.75" customHeight="1">
      <c r="A161" s="75">
        <v>6819</v>
      </c>
      <c r="B161" s="76" t="s">
        <v>386</v>
      </c>
      <c r="C161" s="84">
        <v>146</v>
      </c>
      <c r="D161" s="137"/>
      <c r="E161" s="7"/>
      <c r="F161" s="143"/>
      <c r="G161" s="90">
        <f t="shared" si="1"/>
        <v>0</v>
      </c>
      <c r="H161" s="62"/>
      <c r="I161" s="69">
        <f>G161-'[1]PRRAS'!$E157</f>
        <v>0</v>
      </c>
    </row>
    <row r="162" spans="1:9" s="20" customFormat="1" ht="12.75" customHeight="1">
      <c r="A162" s="75">
        <v>683</v>
      </c>
      <c r="B162" s="76" t="s">
        <v>257</v>
      </c>
      <c r="C162" s="84">
        <v>147</v>
      </c>
      <c r="D162" s="137"/>
      <c r="E162" s="7"/>
      <c r="F162" s="143"/>
      <c r="G162" s="90">
        <f aca="true" t="shared" si="2" ref="G162:G223">SUM(D162:F162)</f>
        <v>0</v>
      </c>
      <c r="H162" s="62"/>
      <c r="I162" s="69">
        <f>G162-'[1]PRRAS'!$E158</f>
        <v>0</v>
      </c>
    </row>
    <row r="163" spans="1:9" s="20" customFormat="1" ht="12.75">
      <c r="A163" s="124">
        <v>3</v>
      </c>
      <c r="B163" s="116" t="s">
        <v>924</v>
      </c>
      <c r="C163" s="117">
        <v>148</v>
      </c>
      <c r="D163" s="162">
        <f>SUM(D164,D175,D208,D227,D236,D261,D272)</f>
        <v>740967</v>
      </c>
      <c r="E163" s="119">
        <f>SUM(E164,E175,E208,E227,E236,E261,E272)</f>
        <v>905896</v>
      </c>
      <c r="F163" s="163">
        <f>SUM(F164,F175,F208,F227,F236,F261,F272)</f>
        <v>3642314</v>
      </c>
      <c r="G163" s="157">
        <f t="shared" si="2"/>
        <v>5289177</v>
      </c>
      <c r="H163" s="62"/>
      <c r="I163" s="69">
        <f>G163-'[1]PRRAS'!$E159</f>
        <v>0</v>
      </c>
    </row>
    <row r="164" spans="1:9" s="20" customFormat="1" ht="12.75" customHeight="1">
      <c r="A164" s="75">
        <v>31</v>
      </c>
      <c r="B164" s="76" t="s">
        <v>925</v>
      </c>
      <c r="C164" s="84">
        <v>149</v>
      </c>
      <c r="D164" s="132">
        <f>SUM(D165,D170,D171)</f>
        <v>322964</v>
      </c>
      <c r="E164" s="41">
        <f>SUM(E165,E170,E171)</f>
        <v>371690</v>
      </c>
      <c r="F164" s="144">
        <f>SUM(F165,F170,F171)</f>
        <v>3538883</v>
      </c>
      <c r="G164" s="90">
        <f t="shared" si="2"/>
        <v>4233537</v>
      </c>
      <c r="H164" s="62"/>
      <c r="I164" s="69">
        <f>G164-'[1]PRRAS'!$E160</f>
        <v>0</v>
      </c>
    </row>
    <row r="165" spans="1:9" s="20" customFormat="1" ht="12.75" customHeight="1">
      <c r="A165" s="75">
        <v>311</v>
      </c>
      <c r="B165" s="76" t="s">
        <v>926</v>
      </c>
      <c r="C165" s="84">
        <v>150</v>
      </c>
      <c r="D165" s="132">
        <f>SUM(D166:D169)</f>
        <v>208852</v>
      </c>
      <c r="E165" s="41">
        <f>SUM(E166:E169)</f>
        <v>366187</v>
      </c>
      <c r="F165" s="144">
        <f>SUM(F166:F169)</f>
        <v>2952769</v>
      </c>
      <c r="G165" s="90">
        <f t="shared" si="2"/>
        <v>3527808</v>
      </c>
      <c r="H165" s="62"/>
      <c r="I165" s="69">
        <f>G165-'[1]PRRAS'!$E161</f>
        <v>0</v>
      </c>
    </row>
    <row r="166" spans="1:9" s="20" customFormat="1" ht="12.75" customHeight="1">
      <c r="A166" s="75">
        <v>3111</v>
      </c>
      <c r="B166" s="76" t="s">
        <v>389</v>
      </c>
      <c r="C166" s="84">
        <v>151</v>
      </c>
      <c r="D166" s="137">
        <v>208852</v>
      </c>
      <c r="E166" s="7">
        <v>366187</v>
      </c>
      <c r="F166" s="143">
        <v>2920822</v>
      </c>
      <c r="G166" s="90">
        <f t="shared" si="2"/>
        <v>3495861</v>
      </c>
      <c r="H166" s="62"/>
      <c r="I166" s="69">
        <f>G166-'[1]PRRAS'!$E162</f>
        <v>0</v>
      </c>
    </row>
    <row r="167" spans="1:9" s="20" customFormat="1" ht="12.75" customHeight="1">
      <c r="A167" s="75">
        <v>3112</v>
      </c>
      <c r="B167" s="76" t="s">
        <v>390</v>
      </c>
      <c r="C167" s="84">
        <v>152</v>
      </c>
      <c r="D167" s="137"/>
      <c r="E167" s="7"/>
      <c r="F167" s="143"/>
      <c r="G167" s="90">
        <f t="shared" si="2"/>
        <v>0</v>
      </c>
      <c r="H167" s="62"/>
      <c r="I167" s="69">
        <f>G167-'[1]PRRAS'!$E163</f>
        <v>0</v>
      </c>
    </row>
    <row r="168" spans="1:9" s="20" customFormat="1" ht="12.75" customHeight="1">
      <c r="A168" s="75">
        <v>3113</v>
      </c>
      <c r="B168" s="76" t="s">
        <v>391</v>
      </c>
      <c r="C168" s="84">
        <v>153</v>
      </c>
      <c r="D168" s="137"/>
      <c r="E168" s="7"/>
      <c r="F168" s="143">
        <v>31947</v>
      </c>
      <c r="G168" s="90">
        <f t="shared" si="2"/>
        <v>31947</v>
      </c>
      <c r="H168" s="62"/>
      <c r="I168" s="69">
        <f>G168-'[1]PRRAS'!$E164</f>
        <v>0</v>
      </c>
    </row>
    <row r="169" spans="1:9" s="20" customFormat="1" ht="12.75" customHeight="1">
      <c r="A169" s="75">
        <v>3114</v>
      </c>
      <c r="B169" s="76" t="s">
        <v>392</v>
      </c>
      <c r="C169" s="84">
        <v>154</v>
      </c>
      <c r="D169" s="137"/>
      <c r="E169" s="7"/>
      <c r="F169" s="143"/>
      <c r="G169" s="90">
        <f t="shared" si="2"/>
        <v>0</v>
      </c>
      <c r="H169" s="62"/>
      <c r="I169" s="69">
        <f>G169-'[1]PRRAS'!$E165</f>
        <v>0</v>
      </c>
    </row>
    <row r="170" spans="1:9" s="20" customFormat="1" ht="12.75" customHeight="1">
      <c r="A170" s="75">
        <v>312</v>
      </c>
      <c r="B170" s="76" t="s">
        <v>393</v>
      </c>
      <c r="C170" s="84">
        <v>155</v>
      </c>
      <c r="D170" s="137">
        <v>24272</v>
      </c>
      <c r="E170" s="7"/>
      <c r="F170" s="143">
        <v>97816</v>
      </c>
      <c r="G170" s="90">
        <f t="shared" si="2"/>
        <v>122088</v>
      </c>
      <c r="H170" s="62"/>
      <c r="I170" s="69">
        <f>G170-'[1]PRRAS'!$E166</f>
        <v>0</v>
      </c>
    </row>
    <row r="171" spans="1:9" s="20" customFormat="1" ht="12.75" customHeight="1">
      <c r="A171" s="75">
        <v>313</v>
      </c>
      <c r="B171" s="76" t="s">
        <v>630</v>
      </c>
      <c r="C171" s="84">
        <v>156</v>
      </c>
      <c r="D171" s="132">
        <f>SUM(D172:D174)</f>
        <v>89840</v>
      </c>
      <c r="E171" s="41">
        <f>SUM(E172:E174)</f>
        <v>5503</v>
      </c>
      <c r="F171" s="144">
        <f>SUM(F172:F174)</f>
        <v>488298</v>
      </c>
      <c r="G171" s="90">
        <f t="shared" si="2"/>
        <v>583641</v>
      </c>
      <c r="H171" s="62"/>
      <c r="I171" s="69">
        <f>G171-'[1]PRRAS'!$E167</f>
        <v>0</v>
      </c>
    </row>
    <row r="172" spans="1:9" s="20" customFormat="1" ht="12.75" customHeight="1" thickBot="1">
      <c r="A172" s="78">
        <v>3131</v>
      </c>
      <c r="B172" s="79" t="s">
        <v>258</v>
      </c>
      <c r="C172" s="88">
        <v>157</v>
      </c>
      <c r="D172" s="158"/>
      <c r="E172" s="80"/>
      <c r="F172" s="159"/>
      <c r="G172" s="160">
        <f t="shared" si="2"/>
        <v>0</v>
      </c>
      <c r="H172" s="68"/>
      <c r="I172" s="161">
        <f>G172-'[1]PRRAS'!$E168</f>
        <v>0</v>
      </c>
    </row>
    <row r="173" spans="1:9" s="20" customFormat="1" ht="12.75" customHeight="1" thickTop="1">
      <c r="A173" s="124">
        <v>3132</v>
      </c>
      <c r="B173" s="116" t="s">
        <v>259</v>
      </c>
      <c r="C173" s="117">
        <v>158</v>
      </c>
      <c r="D173" s="155">
        <v>89142</v>
      </c>
      <c r="E173" s="127">
        <v>5464</v>
      </c>
      <c r="F173" s="156">
        <v>484258</v>
      </c>
      <c r="G173" s="157">
        <f t="shared" si="2"/>
        <v>578864</v>
      </c>
      <c r="H173" s="62"/>
      <c r="I173" s="73">
        <f>G173-'[1]PRRAS'!$E169</f>
        <v>0</v>
      </c>
    </row>
    <row r="174" spans="1:9" s="20" customFormat="1" ht="12.75" customHeight="1">
      <c r="A174" s="75">
        <v>3133</v>
      </c>
      <c r="B174" s="76" t="s">
        <v>227</v>
      </c>
      <c r="C174" s="84">
        <v>159</v>
      </c>
      <c r="D174" s="137">
        <v>698</v>
      </c>
      <c r="E174" s="7">
        <v>39</v>
      </c>
      <c r="F174" s="143">
        <v>4040</v>
      </c>
      <c r="G174" s="90">
        <f t="shared" si="2"/>
        <v>4777</v>
      </c>
      <c r="H174" s="62"/>
      <c r="I174" s="69">
        <f>G174-'[1]PRRAS'!$E170</f>
        <v>0</v>
      </c>
    </row>
    <row r="175" spans="1:9" s="20" customFormat="1" ht="12.75" customHeight="1">
      <c r="A175" s="75">
        <v>32</v>
      </c>
      <c r="B175" s="76" t="s">
        <v>927</v>
      </c>
      <c r="C175" s="84">
        <v>160</v>
      </c>
      <c r="D175" s="132">
        <f>SUM(D176,D181,D189,D199,D200)</f>
        <v>417199</v>
      </c>
      <c r="E175" s="41">
        <f>SUM(E176,E181,E189,E199,E200)</f>
        <v>506680</v>
      </c>
      <c r="F175" s="144">
        <f>SUM(F176,F181,F189,F199,F200)</f>
        <v>103431</v>
      </c>
      <c r="G175" s="90">
        <f t="shared" si="2"/>
        <v>1027310</v>
      </c>
      <c r="H175" s="62"/>
      <c r="I175" s="69">
        <f>G175-'[1]PRRAS'!$E171</f>
        <v>0</v>
      </c>
    </row>
    <row r="176" spans="1:9" s="20" customFormat="1" ht="12.75" customHeight="1">
      <c r="A176" s="75">
        <v>321</v>
      </c>
      <c r="B176" s="76" t="s">
        <v>631</v>
      </c>
      <c r="C176" s="84">
        <v>161</v>
      </c>
      <c r="D176" s="132">
        <f>SUM(D177:D180)</f>
        <v>45488</v>
      </c>
      <c r="E176" s="41">
        <f>SUM(E177:E180)</f>
        <v>0</v>
      </c>
      <c r="F176" s="144">
        <f>SUM(F177:F180)</f>
        <v>90024</v>
      </c>
      <c r="G176" s="90">
        <f t="shared" si="2"/>
        <v>135512</v>
      </c>
      <c r="H176" s="62"/>
      <c r="I176" s="69">
        <f>G176-'[1]PRRAS'!$E172</f>
        <v>0</v>
      </c>
    </row>
    <row r="177" spans="1:9" s="20" customFormat="1" ht="12.75" customHeight="1">
      <c r="A177" s="75">
        <v>3211</v>
      </c>
      <c r="B177" s="76" t="s">
        <v>394</v>
      </c>
      <c r="C177" s="84">
        <v>162</v>
      </c>
      <c r="D177" s="137">
        <v>25424</v>
      </c>
      <c r="E177" s="7"/>
      <c r="F177" s="143"/>
      <c r="G177" s="90">
        <f t="shared" si="2"/>
        <v>25424</v>
      </c>
      <c r="H177" s="62"/>
      <c r="I177" s="69">
        <f>G177-'[1]PRRAS'!$E173</f>
        <v>0</v>
      </c>
    </row>
    <row r="178" spans="1:9" s="20" customFormat="1" ht="12.75" customHeight="1">
      <c r="A178" s="75">
        <v>3212</v>
      </c>
      <c r="B178" s="76" t="s">
        <v>395</v>
      </c>
      <c r="C178" s="84">
        <v>163</v>
      </c>
      <c r="D178" s="137">
        <v>17116</v>
      </c>
      <c r="E178" s="7"/>
      <c r="F178" s="143">
        <v>90024</v>
      </c>
      <c r="G178" s="90">
        <f t="shared" si="2"/>
        <v>107140</v>
      </c>
      <c r="H178" s="62"/>
      <c r="I178" s="69">
        <f>G178-'[1]PRRAS'!$E174</f>
        <v>0</v>
      </c>
    </row>
    <row r="179" spans="1:9" s="20" customFormat="1" ht="12.75" customHeight="1">
      <c r="A179" s="75">
        <v>3213</v>
      </c>
      <c r="B179" s="76" t="s">
        <v>396</v>
      </c>
      <c r="C179" s="84">
        <v>164</v>
      </c>
      <c r="D179" s="137">
        <v>2948</v>
      </c>
      <c r="E179" s="7"/>
      <c r="F179" s="143"/>
      <c r="G179" s="90">
        <f t="shared" si="2"/>
        <v>2948</v>
      </c>
      <c r="H179" s="62"/>
      <c r="I179" s="69">
        <f>G179-'[1]PRRAS'!$E175</f>
        <v>0</v>
      </c>
    </row>
    <row r="180" spans="1:9" s="20" customFormat="1" ht="12.75" customHeight="1">
      <c r="A180" s="75">
        <v>3214</v>
      </c>
      <c r="B180" s="76" t="s">
        <v>260</v>
      </c>
      <c r="C180" s="84">
        <v>165</v>
      </c>
      <c r="D180" s="137"/>
      <c r="E180" s="7"/>
      <c r="F180" s="143"/>
      <c r="G180" s="90">
        <f t="shared" si="2"/>
        <v>0</v>
      </c>
      <c r="H180" s="62"/>
      <c r="I180" s="69">
        <f>G180-'[1]PRRAS'!$E176</f>
        <v>0</v>
      </c>
    </row>
    <row r="181" spans="1:9" s="20" customFormat="1" ht="12.75" customHeight="1">
      <c r="A181" s="75">
        <v>322</v>
      </c>
      <c r="B181" s="76" t="s">
        <v>632</v>
      </c>
      <c r="C181" s="84">
        <v>166</v>
      </c>
      <c r="D181" s="132">
        <f>SUM(D182:D188)</f>
        <v>162142</v>
      </c>
      <c r="E181" s="41">
        <f>SUM(E182:E188)</f>
        <v>230877</v>
      </c>
      <c r="F181" s="144">
        <f>SUM(F182:F188)</f>
        <v>0</v>
      </c>
      <c r="G181" s="90">
        <f t="shared" si="2"/>
        <v>393019</v>
      </c>
      <c r="H181" s="62"/>
      <c r="I181" s="69">
        <f>G181-'[1]PRRAS'!$E177</f>
        <v>0</v>
      </c>
    </row>
    <row r="182" spans="1:9" s="20" customFormat="1" ht="12.75" customHeight="1">
      <c r="A182" s="75">
        <v>3221</v>
      </c>
      <c r="B182" s="76" t="s">
        <v>397</v>
      </c>
      <c r="C182" s="84">
        <v>167</v>
      </c>
      <c r="D182" s="137">
        <v>47849</v>
      </c>
      <c r="E182" s="7">
        <v>17041</v>
      </c>
      <c r="F182" s="143"/>
      <c r="G182" s="90">
        <f t="shared" si="2"/>
        <v>64890</v>
      </c>
      <c r="H182" s="62"/>
      <c r="I182" s="69">
        <f>G182-'[1]PRRAS'!$E178</f>
        <v>0</v>
      </c>
    </row>
    <row r="183" spans="1:9" s="20" customFormat="1" ht="12.75" customHeight="1">
      <c r="A183" s="75">
        <v>3222</v>
      </c>
      <c r="B183" s="76" t="s">
        <v>123</v>
      </c>
      <c r="C183" s="84">
        <v>168</v>
      </c>
      <c r="D183" s="137">
        <v>3093</v>
      </c>
      <c r="E183" s="7">
        <v>206246</v>
      </c>
      <c r="F183" s="143"/>
      <c r="G183" s="90">
        <f t="shared" si="2"/>
        <v>209339</v>
      </c>
      <c r="H183" s="62"/>
      <c r="I183" s="69">
        <f>G183-'[1]PRRAS'!$E179</f>
        <v>0</v>
      </c>
    </row>
    <row r="184" spans="1:9" s="43" customFormat="1" ht="12.75" customHeight="1">
      <c r="A184" s="75">
        <v>3223</v>
      </c>
      <c r="B184" s="76" t="s">
        <v>124</v>
      </c>
      <c r="C184" s="84">
        <v>169</v>
      </c>
      <c r="D184" s="137">
        <v>101846</v>
      </c>
      <c r="E184" s="7">
        <v>1584</v>
      </c>
      <c r="F184" s="143"/>
      <c r="G184" s="90">
        <f t="shared" si="2"/>
        <v>103430</v>
      </c>
      <c r="H184" s="63"/>
      <c r="I184" s="69">
        <f>G184-'[1]PRRAS'!$E180</f>
        <v>0</v>
      </c>
    </row>
    <row r="185" spans="1:9" s="20" customFormat="1" ht="12.75" customHeight="1">
      <c r="A185" s="75">
        <v>3224</v>
      </c>
      <c r="B185" s="76" t="s">
        <v>456</v>
      </c>
      <c r="C185" s="84">
        <v>170</v>
      </c>
      <c r="D185" s="137">
        <v>6837</v>
      </c>
      <c r="E185" s="7"/>
      <c r="F185" s="143"/>
      <c r="G185" s="90">
        <f t="shared" si="2"/>
        <v>6837</v>
      </c>
      <c r="H185" s="62"/>
      <c r="I185" s="69">
        <f>G185-'[1]PRRAS'!$E181</f>
        <v>0</v>
      </c>
    </row>
    <row r="186" spans="1:9" s="20" customFormat="1" ht="12.75" customHeight="1">
      <c r="A186" s="75">
        <v>3225</v>
      </c>
      <c r="B186" s="76" t="s">
        <v>125</v>
      </c>
      <c r="C186" s="84">
        <v>171</v>
      </c>
      <c r="D186" s="137">
        <v>877</v>
      </c>
      <c r="E186" s="7">
        <v>6006</v>
      </c>
      <c r="F186" s="143"/>
      <c r="G186" s="90">
        <f t="shared" si="2"/>
        <v>6883</v>
      </c>
      <c r="H186" s="62"/>
      <c r="I186" s="69">
        <f>G186-'[1]PRRAS'!$E182</f>
        <v>0</v>
      </c>
    </row>
    <row r="187" spans="1:9" s="20" customFormat="1" ht="12.75" customHeight="1">
      <c r="A187" s="75">
        <v>3226</v>
      </c>
      <c r="B187" s="76" t="s">
        <v>633</v>
      </c>
      <c r="C187" s="84">
        <v>172</v>
      </c>
      <c r="D187" s="137"/>
      <c r="E187" s="7"/>
      <c r="F187" s="143"/>
      <c r="G187" s="90">
        <f t="shared" si="2"/>
        <v>0</v>
      </c>
      <c r="H187" s="62"/>
      <c r="I187" s="69">
        <f>G187-'[1]PRRAS'!$E183</f>
        <v>0</v>
      </c>
    </row>
    <row r="188" spans="1:9" s="20" customFormat="1" ht="12.75" customHeight="1">
      <c r="A188" s="75">
        <v>3227</v>
      </c>
      <c r="B188" s="76" t="s">
        <v>261</v>
      </c>
      <c r="C188" s="84">
        <v>173</v>
      </c>
      <c r="D188" s="137">
        <v>1640</v>
      </c>
      <c r="E188" s="7"/>
      <c r="F188" s="143"/>
      <c r="G188" s="90">
        <f t="shared" si="2"/>
        <v>1640</v>
      </c>
      <c r="H188" s="62"/>
      <c r="I188" s="69">
        <f>G188-'[1]PRRAS'!$E184</f>
        <v>0</v>
      </c>
    </row>
    <row r="189" spans="1:9" s="20" customFormat="1" ht="12.75" customHeight="1">
      <c r="A189" s="75">
        <v>323</v>
      </c>
      <c r="B189" s="76" t="s">
        <v>634</v>
      </c>
      <c r="C189" s="84">
        <v>174</v>
      </c>
      <c r="D189" s="132">
        <f>SUM(D190:D198)</f>
        <v>181439</v>
      </c>
      <c r="E189" s="41">
        <f>SUM(E190:E198)</f>
        <v>275544</v>
      </c>
      <c r="F189" s="144">
        <f>SUM(F190:F198)</f>
        <v>0</v>
      </c>
      <c r="G189" s="90">
        <f t="shared" si="2"/>
        <v>456983</v>
      </c>
      <c r="H189" s="62"/>
      <c r="I189" s="69">
        <f>G189-'[1]PRRAS'!$E185</f>
        <v>0</v>
      </c>
    </row>
    <row r="190" spans="1:9" s="20" customFormat="1" ht="12.75" customHeight="1">
      <c r="A190" s="75">
        <v>3231</v>
      </c>
      <c r="B190" s="76" t="s">
        <v>126</v>
      </c>
      <c r="C190" s="84">
        <v>175</v>
      </c>
      <c r="D190" s="137">
        <v>54291</v>
      </c>
      <c r="E190" s="7"/>
      <c r="F190" s="143"/>
      <c r="G190" s="90">
        <f t="shared" si="2"/>
        <v>54291</v>
      </c>
      <c r="H190" s="62"/>
      <c r="I190" s="69">
        <f>G190-'[1]PRRAS'!$E186</f>
        <v>0</v>
      </c>
    </row>
    <row r="191" spans="1:9" s="20" customFormat="1" ht="12.75" customHeight="1">
      <c r="A191" s="75">
        <v>3232</v>
      </c>
      <c r="B191" s="76" t="s">
        <v>127</v>
      </c>
      <c r="C191" s="84">
        <v>176</v>
      </c>
      <c r="D191" s="137">
        <v>34978</v>
      </c>
      <c r="E191" s="7"/>
      <c r="F191" s="143"/>
      <c r="G191" s="90">
        <f t="shared" si="2"/>
        <v>34978</v>
      </c>
      <c r="H191" s="62"/>
      <c r="I191" s="69">
        <f>G191-'[1]PRRAS'!$E187</f>
        <v>0</v>
      </c>
    </row>
    <row r="192" spans="1:9" s="20" customFormat="1" ht="12.75" customHeight="1">
      <c r="A192" s="75">
        <v>3233</v>
      </c>
      <c r="B192" s="76" t="s">
        <v>128</v>
      </c>
      <c r="C192" s="84">
        <v>177</v>
      </c>
      <c r="D192" s="137">
        <v>1875</v>
      </c>
      <c r="E192" s="7"/>
      <c r="F192" s="143"/>
      <c r="G192" s="90">
        <f t="shared" si="2"/>
        <v>1875</v>
      </c>
      <c r="H192" s="62"/>
      <c r="I192" s="69">
        <f>G192-'[1]PRRAS'!$E188</f>
        <v>0</v>
      </c>
    </row>
    <row r="193" spans="1:9" s="20" customFormat="1" ht="12.75" customHeight="1">
      <c r="A193" s="75">
        <v>3234</v>
      </c>
      <c r="B193" s="76" t="s">
        <v>129</v>
      </c>
      <c r="C193" s="84">
        <v>178</v>
      </c>
      <c r="D193" s="137">
        <v>19767</v>
      </c>
      <c r="E193" s="7">
        <v>2003</v>
      </c>
      <c r="F193" s="143"/>
      <c r="G193" s="90">
        <f t="shared" si="2"/>
        <v>21770</v>
      </c>
      <c r="H193" s="62"/>
      <c r="I193" s="69">
        <f>G193-'[1]PRRAS'!$E189</f>
        <v>0</v>
      </c>
    </row>
    <row r="194" spans="1:9" s="20" customFormat="1" ht="12.75" customHeight="1">
      <c r="A194" s="75">
        <v>3235</v>
      </c>
      <c r="B194" s="76" t="s">
        <v>130</v>
      </c>
      <c r="C194" s="84">
        <v>179</v>
      </c>
      <c r="D194" s="137"/>
      <c r="E194" s="7"/>
      <c r="F194" s="143"/>
      <c r="G194" s="90">
        <f t="shared" si="2"/>
        <v>0</v>
      </c>
      <c r="H194" s="62"/>
      <c r="I194" s="69">
        <f>G194-'[1]PRRAS'!$E190</f>
        <v>0</v>
      </c>
    </row>
    <row r="195" spans="1:9" s="20" customFormat="1" ht="12.75" customHeight="1">
      <c r="A195" s="75">
        <v>3236</v>
      </c>
      <c r="B195" s="76" t="s">
        <v>131</v>
      </c>
      <c r="C195" s="84">
        <v>180</v>
      </c>
      <c r="D195" s="137">
        <v>9092</v>
      </c>
      <c r="E195" s="7"/>
      <c r="F195" s="143"/>
      <c r="G195" s="90">
        <f t="shared" si="2"/>
        <v>9092</v>
      </c>
      <c r="H195" s="62"/>
      <c r="I195" s="69">
        <f>G195-'[1]PRRAS'!$E191</f>
        <v>0</v>
      </c>
    </row>
    <row r="196" spans="1:9" s="20" customFormat="1" ht="12.75" customHeight="1">
      <c r="A196" s="75">
        <v>3237</v>
      </c>
      <c r="B196" s="76" t="s">
        <v>132</v>
      </c>
      <c r="C196" s="84">
        <v>181</v>
      </c>
      <c r="D196" s="137">
        <v>40033</v>
      </c>
      <c r="E196" s="7">
        <v>8051</v>
      </c>
      <c r="F196" s="143"/>
      <c r="G196" s="90">
        <f t="shared" si="2"/>
        <v>48084</v>
      </c>
      <c r="H196" s="62"/>
      <c r="I196" s="69">
        <f>G196-'[1]PRRAS'!$E192</f>
        <v>0</v>
      </c>
    </row>
    <row r="197" spans="1:9" s="20" customFormat="1" ht="12.75" customHeight="1">
      <c r="A197" s="75">
        <v>3238</v>
      </c>
      <c r="B197" s="76" t="s">
        <v>133</v>
      </c>
      <c r="C197" s="84">
        <v>182</v>
      </c>
      <c r="D197" s="137">
        <v>16236</v>
      </c>
      <c r="E197" s="7"/>
      <c r="F197" s="143"/>
      <c r="G197" s="90">
        <f t="shared" si="2"/>
        <v>16236</v>
      </c>
      <c r="H197" s="62"/>
      <c r="I197" s="69">
        <f>G197-'[1]PRRAS'!$E193</f>
        <v>0</v>
      </c>
    </row>
    <row r="198" spans="1:9" s="20" customFormat="1" ht="12.75" customHeight="1">
      <c r="A198" s="75">
        <v>3239</v>
      </c>
      <c r="B198" s="76" t="s">
        <v>134</v>
      </c>
      <c r="C198" s="84">
        <v>183</v>
      </c>
      <c r="D198" s="137">
        <v>5167</v>
      </c>
      <c r="E198" s="7">
        <v>265490</v>
      </c>
      <c r="F198" s="143"/>
      <c r="G198" s="90">
        <f t="shared" si="2"/>
        <v>270657</v>
      </c>
      <c r="H198" s="62"/>
      <c r="I198" s="69">
        <f>G198-'[1]PRRAS'!$E194</f>
        <v>0</v>
      </c>
    </row>
    <row r="199" spans="1:9" s="20" customFormat="1" ht="12.75" customHeight="1">
      <c r="A199" s="75">
        <v>324</v>
      </c>
      <c r="B199" s="76" t="s">
        <v>928</v>
      </c>
      <c r="C199" s="84">
        <v>184</v>
      </c>
      <c r="D199" s="137"/>
      <c r="E199" s="7"/>
      <c r="F199" s="143"/>
      <c r="G199" s="90">
        <f t="shared" si="2"/>
        <v>0</v>
      </c>
      <c r="H199" s="62"/>
      <c r="I199" s="69">
        <f>G199-'[1]PRRAS'!$E195</f>
        <v>0</v>
      </c>
    </row>
    <row r="200" spans="1:9" s="43" customFormat="1" ht="12.75" customHeight="1">
      <c r="A200" s="75">
        <v>329</v>
      </c>
      <c r="B200" s="76" t="s">
        <v>929</v>
      </c>
      <c r="C200" s="84">
        <v>185</v>
      </c>
      <c r="D200" s="132">
        <f>SUM(D201:D207)</f>
        <v>28130</v>
      </c>
      <c r="E200" s="41">
        <f>SUM(E201:E207)</f>
        <v>259</v>
      </c>
      <c r="F200" s="144">
        <f>SUM(F201:F207)</f>
        <v>13407</v>
      </c>
      <c r="G200" s="90">
        <f t="shared" si="2"/>
        <v>41796</v>
      </c>
      <c r="H200" s="63"/>
      <c r="I200" s="69">
        <f>G200-'[1]PRRAS'!$E196</f>
        <v>0</v>
      </c>
    </row>
    <row r="201" spans="1:9" s="20" customFormat="1" ht="12.75" customHeight="1">
      <c r="A201" s="75">
        <v>3291</v>
      </c>
      <c r="B201" s="77" t="s">
        <v>135</v>
      </c>
      <c r="C201" s="84">
        <v>186</v>
      </c>
      <c r="D201" s="137"/>
      <c r="E201" s="7"/>
      <c r="F201" s="143"/>
      <c r="G201" s="90">
        <f t="shared" si="2"/>
        <v>0</v>
      </c>
      <c r="H201" s="62"/>
      <c r="I201" s="69">
        <f>G201-'[1]PRRAS'!$E197</f>
        <v>0</v>
      </c>
    </row>
    <row r="202" spans="1:9" s="20" customFormat="1" ht="12.75" customHeight="1">
      <c r="A202" s="75">
        <v>3292</v>
      </c>
      <c r="B202" s="76" t="s">
        <v>136</v>
      </c>
      <c r="C202" s="84">
        <v>187</v>
      </c>
      <c r="D202" s="137"/>
      <c r="E202" s="7"/>
      <c r="F202" s="143"/>
      <c r="G202" s="90">
        <f t="shared" si="2"/>
        <v>0</v>
      </c>
      <c r="H202" s="62"/>
      <c r="I202" s="69">
        <f>G202-'[1]PRRAS'!$E198</f>
        <v>0</v>
      </c>
    </row>
    <row r="203" spans="1:9" s="20" customFormat="1" ht="12.75" customHeight="1">
      <c r="A203" s="75">
        <v>3293</v>
      </c>
      <c r="B203" s="76" t="s">
        <v>137</v>
      </c>
      <c r="C203" s="84">
        <v>188</v>
      </c>
      <c r="D203" s="137"/>
      <c r="E203" s="7"/>
      <c r="F203" s="143"/>
      <c r="G203" s="90">
        <f t="shared" si="2"/>
        <v>0</v>
      </c>
      <c r="H203" s="62"/>
      <c r="I203" s="69">
        <f>G203-'[1]PRRAS'!$E199</f>
        <v>0</v>
      </c>
    </row>
    <row r="204" spans="1:9" s="20" customFormat="1" ht="12.75" customHeight="1">
      <c r="A204" s="75">
        <v>3294</v>
      </c>
      <c r="B204" s="76" t="s">
        <v>635</v>
      </c>
      <c r="C204" s="84">
        <v>189</v>
      </c>
      <c r="D204" s="137">
        <v>1000</v>
      </c>
      <c r="E204" s="7"/>
      <c r="F204" s="143"/>
      <c r="G204" s="90">
        <f t="shared" si="2"/>
        <v>1000</v>
      </c>
      <c r="H204" s="62"/>
      <c r="I204" s="69">
        <f>G204-'[1]PRRAS'!$E200</f>
        <v>0</v>
      </c>
    </row>
    <row r="205" spans="1:9" s="20" customFormat="1" ht="12.75" customHeight="1">
      <c r="A205" s="75">
        <v>3295</v>
      </c>
      <c r="B205" s="76" t="s">
        <v>262</v>
      </c>
      <c r="C205" s="84">
        <v>190</v>
      </c>
      <c r="D205" s="137">
        <v>727</v>
      </c>
      <c r="E205" s="7"/>
      <c r="F205" s="143">
        <v>13407</v>
      </c>
      <c r="G205" s="90">
        <f t="shared" si="2"/>
        <v>14134</v>
      </c>
      <c r="H205" s="62"/>
      <c r="I205" s="69">
        <f>G205-'[1]PRRAS'!$E201</f>
        <v>0</v>
      </c>
    </row>
    <row r="206" spans="1:9" s="20" customFormat="1" ht="12.75" customHeight="1">
      <c r="A206" s="75" t="s">
        <v>636</v>
      </c>
      <c r="B206" s="76" t="s">
        <v>637</v>
      </c>
      <c r="C206" s="84">
        <v>191</v>
      </c>
      <c r="D206" s="137"/>
      <c r="E206" s="7"/>
      <c r="F206" s="143"/>
      <c r="G206" s="90">
        <f t="shared" si="2"/>
        <v>0</v>
      </c>
      <c r="H206" s="62"/>
      <c r="I206" s="69">
        <f>G206-'[1]PRRAS'!$E202</f>
        <v>0</v>
      </c>
    </row>
    <row r="207" spans="1:9" s="20" customFormat="1" ht="12.75" customHeight="1">
      <c r="A207" s="75">
        <v>3299</v>
      </c>
      <c r="B207" s="76" t="s">
        <v>138</v>
      </c>
      <c r="C207" s="84">
        <v>192</v>
      </c>
      <c r="D207" s="137">
        <v>26403</v>
      </c>
      <c r="E207" s="7">
        <v>259</v>
      </c>
      <c r="F207" s="143"/>
      <c r="G207" s="90">
        <f t="shared" si="2"/>
        <v>26662</v>
      </c>
      <c r="H207" s="62"/>
      <c r="I207" s="69">
        <f>G207-'[1]PRRAS'!$E203</f>
        <v>0</v>
      </c>
    </row>
    <row r="208" spans="1:9" s="20" customFormat="1" ht="12.75" customHeight="1">
      <c r="A208" s="75">
        <v>34</v>
      </c>
      <c r="B208" s="77" t="s">
        <v>930</v>
      </c>
      <c r="C208" s="84">
        <v>193</v>
      </c>
      <c r="D208" s="132">
        <f>SUM(D209,D214,D222)</f>
        <v>804</v>
      </c>
      <c r="E208" s="41">
        <f>SUM(E209,E214,E222)</f>
        <v>3</v>
      </c>
      <c r="F208" s="144">
        <f>SUM(F209,F214,F222)</f>
        <v>0</v>
      </c>
      <c r="G208" s="90">
        <f t="shared" si="2"/>
        <v>807</v>
      </c>
      <c r="H208" s="97"/>
      <c r="I208" s="69">
        <f>G208-'[1]PRRAS'!$E204</f>
        <v>0</v>
      </c>
    </row>
    <row r="209" spans="1:9" s="43" customFormat="1" ht="12.75" customHeight="1" thickBot="1">
      <c r="A209" s="232">
        <v>341</v>
      </c>
      <c r="B209" s="233" t="s">
        <v>931</v>
      </c>
      <c r="C209" s="234">
        <v>194</v>
      </c>
      <c r="D209" s="235">
        <f>SUM(D210:D213)</f>
        <v>0</v>
      </c>
      <c r="E209" s="236">
        <f>SUM(E210:E213)</f>
        <v>0</v>
      </c>
      <c r="F209" s="237">
        <f>SUM(F210:F213)</f>
        <v>0</v>
      </c>
      <c r="G209" s="238">
        <f t="shared" si="2"/>
        <v>0</v>
      </c>
      <c r="H209" s="165"/>
      <c r="I209" s="161">
        <f>G209-'[1]PRRAS'!$E205</f>
        <v>0</v>
      </c>
    </row>
    <row r="210" spans="1:9" s="20" customFormat="1" ht="12.75" customHeight="1" thickTop="1">
      <c r="A210" s="124">
        <v>3411</v>
      </c>
      <c r="B210" s="116" t="s">
        <v>139</v>
      </c>
      <c r="C210" s="117">
        <v>195</v>
      </c>
      <c r="D210" s="155"/>
      <c r="E210" s="127"/>
      <c r="F210" s="156"/>
      <c r="G210" s="157">
        <f t="shared" si="2"/>
        <v>0</v>
      </c>
      <c r="H210" s="62"/>
      <c r="I210" s="73">
        <f>G210-'[1]PRRAS'!$E206</f>
        <v>0</v>
      </c>
    </row>
    <row r="211" spans="1:9" s="20" customFormat="1" ht="12.75" customHeight="1">
      <c r="A211" s="75">
        <v>3412</v>
      </c>
      <c r="B211" s="76" t="s">
        <v>140</v>
      </c>
      <c r="C211" s="84">
        <v>196</v>
      </c>
      <c r="D211" s="137"/>
      <c r="E211" s="7"/>
      <c r="F211" s="143"/>
      <c r="G211" s="90">
        <f t="shared" si="2"/>
        <v>0</v>
      </c>
      <c r="H211" s="62"/>
      <c r="I211" s="69">
        <f>G211-'[1]PRRAS'!$E207</f>
        <v>0</v>
      </c>
    </row>
    <row r="212" spans="1:9" s="20" customFormat="1" ht="12.75" customHeight="1">
      <c r="A212" s="75">
        <v>3413</v>
      </c>
      <c r="B212" s="76" t="s">
        <v>141</v>
      </c>
      <c r="C212" s="84">
        <v>197</v>
      </c>
      <c r="D212" s="137"/>
      <c r="E212" s="7"/>
      <c r="F212" s="143"/>
      <c r="G212" s="90">
        <f t="shared" si="2"/>
        <v>0</v>
      </c>
      <c r="H212" s="62"/>
      <c r="I212" s="69">
        <f>G212-'[1]PRRAS'!$E208</f>
        <v>0</v>
      </c>
    </row>
    <row r="213" spans="1:9" s="20" customFormat="1" ht="12.75" customHeight="1">
      <c r="A213" s="75">
        <v>3419</v>
      </c>
      <c r="B213" s="76" t="s">
        <v>142</v>
      </c>
      <c r="C213" s="84">
        <v>198</v>
      </c>
      <c r="D213" s="137"/>
      <c r="E213" s="7"/>
      <c r="F213" s="143"/>
      <c r="G213" s="90">
        <f t="shared" si="2"/>
        <v>0</v>
      </c>
      <c r="H213" s="62"/>
      <c r="I213" s="69">
        <f>G213-'[1]PRRAS'!$E209</f>
        <v>0</v>
      </c>
    </row>
    <row r="214" spans="1:9" s="20" customFormat="1" ht="12.75" customHeight="1">
      <c r="A214" s="75">
        <v>342</v>
      </c>
      <c r="B214" s="76" t="s">
        <v>932</v>
      </c>
      <c r="C214" s="84">
        <v>199</v>
      </c>
      <c r="D214" s="132">
        <f>SUM(D215:D221)</f>
        <v>0</v>
      </c>
      <c r="E214" s="41">
        <f>SUM(E215:E221)</f>
        <v>0</v>
      </c>
      <c r="F214" s="144">
        <f>SUM(F215:F221)</f>
        <v>0</v>
      </c>
      <c r="G214" s="90">
        <f t="shared" si="2"/>
        <v>0</v>
      </c>
      <c r="H214" s="62"/>
      <c r="I214" s="69">
        <f>G214-'[1]PRRAS'!$E210</f>
        <v>0</v>
      </c>
    </row>
    <row r="215" spans="1:9" s="20" customFormat="1" ht="24">
      <c r="A215" s="75">
        <v>3421</v>
      </c>
      <c r="B215" s="76" t="s">
        <v>263</v>
      </c>
      <c r="C215" s="84">
        <v>200</v>
      </c>
      <c r="D215" s="137"/>
      <c r="E215" s="7"/>
      <c r="F215" s="143"/>
      <c r="G215" s="90">
        <f t="shared" si="2"/>
        <v>0</v>
      </c>
      <c r="H215" s="62"/>
      <c r="I215" s="69">
        <f>G215-'[1]PRRAS'!$E211</f>
        <v>0</v>
      </c>
    </row>
    <row r="216" spans="1:9" s="20" customFormat="1" ht="12.75" customHeight="1">
      <c r="A216" s="75">
        <v>3422</v>
      </c>
      <c r="B216" s="77" t="s">
        <v>264</v>
      </c>
      <c r="C216" s="84">
        <v>201</v>
      </c>
      <c r="D216" s="137"/>
      <c r="E216" s="7"/>
      <c r="F216" s="143"/>
      <c r="G216" s="90">
        <f t="shared" si="2"/>
        <v>0</v>
      </c>
      <c r="H216" s="62"/>
      <c r="I216" s="69">
        <f>G216-'[1]PRRAS'!$E212</f>
        <v>0</v>
      </c>
    </row>
    <row r="217" spans="1:9" s="20" customFormat="1" ht="12.75" customHeight="1">
      <c r="A217" s="75">
        <v>3423</v>
      </c>
      <c r="B217" s="77" t="s">
        <v>265</v>
      </c>
      <c r="C217" s="84">
        <v>202</v>
      </c>
      <c r="D217" s="137"/>
      <c r="E217" s="7"/>
      <c r="F217" s="143"/>
      <c r="G217" s="90">
        <f t="shared" si="2"/>
        <v>0</v>
      </c>
      <c r="H217" s="62"/>
      <c r="I217" s="69">
        <f>G217-'[1]PRRAS'!$E213</f>
        <v>0</v>
      </c>
    </row>
    <row r="218" spans="1:9" s="20" customFormat="1" ht="12.75" customHeight="1">
      <c r="A218" s="75">
        <v>3425</v>
      </c>
      <c r="B218" s="76" t="s">
        <v>266</v>
      </c>
      <c r="C218" s="84">
        <v>203</v>
      </c>
      <c r="D218" s="137"/>
      <c r="E218" s="7"/>
      <c r="F218" s="143"/>
      <c r="G218" s="90">
        <f t="shared" si="2"/>
        <v>0</v>
      </c>
      <c r="H218" s="62"/>
      <c r="I218" s="69">
        <f>G218-'[1]PRRAS'!$E214</f>
        <v>0</v>
      </c>
    </row>
    <row r="219" spans="1:9" s="43" customFormat="1" ht="12.75" customHeight="1">
      <c r="A219" s="75">
        <v>3426</v>
      </c>
      <c r="B219" s="76" t="s">
        <v>267</v>
      </c>
      <c r="C219" s="84">
        <v>204</v>
      </c>
      <c r="D219" s="137"/>
      <c r="E219" s="7"/>
      <c r="F219" s="143"/>
      <c r="G219" s="90">
        <f t="shared" si="2"/>
        <v>0</v>
      </c>
      <c r="H219" s="63"/>
      <c r="I219" s="69">
        <f>G219-'[1]PRRAS'!$E215</f>
        <v>0</v>
      </c>
    </row>
    <row r="220" spans="1:9" s="20" customFormat="1" ht="12.75" customHeight="1">
      <c r="A220" s="75">
        <v>3427</v>
      </c>
      <c r="B220" s="77" t="s">
        <v>268</v>
      </c>
      <c r="C220" s="84">
        <v>205</v>
      </c>
      <c r="D220" s="137"/>
      <c r="E220" s="7"/>
      <c r="F220" s="143"/>
      <c r="G220" s="90">
        <f t="shared" si="2"/>
        <v>0</v>
      </c>
      <c r="H220" s="62"/>
      <c r="I220" s="69">
        <f>G220-'[1]PRRAS'!$E216</f>
        <v>0</v>
      </c>
    </row>
    <row r="221" spans="1:9" s="20" customFormat="1" ht="12.75" customHeight="1">
      <c r="A221" s="75">
        <v>3428</v>
      </c>
      <c r="B221" s="76" t="s">
        <v>176</v>
      </c>
      <c r="C221" s="84">
        <v>206</v>
      </c>
      <c r="D221" s="137"/>
      <c r="E221" s="7"/>
      <c r="F221" s="143"/>
      <c r="G221" s="90">
        <f t="shared" si="2"/>
        <v>0</v>
      </c>
      <c r="H221" s="62"/>
      <c r="I221" s="69">
        <f>G221-'[1]PRRAS'!$E217</f>
        <v>0</v>
      </c>
    </row>
    <row r="222" spans="1:9" s="20" customFormat="1" ht="12.75" customHeight="1">
      <c r="A222" s="75">
        <v>343</v>
      </c>
      <c r="B222" s="76" t="s">
        <v>933</v>
      </c>
      <c r="C222" s="84">
        <v>207</v>
      </c>
      <c r="D222" s="132">
        <f>SUM(D223:D226)</f>
        <v>804</v>
      </c>
      <c r="E222" s="41">
        <f>SUM(E223:E226)</f>
        <v>3</v>
      </c>
      <c r="F222" s="144">
        <f>SUM(F223:F226)</f>
        <v>0</v>
      </c>
      <c r="G222" s="90">
        <f t="shared" si="2"/>
        <v>807</v>
      </c>
      <c r="H222" s="62"/>
      <c r="I222" s="69">
        <f>G222-'[1]PRRAS'!$E218</f>
        <v>0</v>
      </c>
    </row>
    <row r="223" spans="1:9" s="20" customFormat="1" ht="12.75" customHeight="1">
      <c r="A223" s="75">
        <v>3431</v>
      </c>
      <c r="B223" s="77" t="s">
        <v>143</v>
      </c>
      <c r="C223" s="84">
        <v>208</v>
      </c>
      <c r="D223" s="137">
        <v>792</v>
      </c>
      <c r="E223" s="7"/>
      <c r="F223" s="143"/>
      <c r="G223" s="90">
        <f t="shared" si="2"/>
        <v>792</v>
      </c>
      <c r="H223" s="62"/>
      <c r="I223" s="69">
        <f>G223-'[1]PRRAS'!$E219</f>
        <v>0</v>
      </c>
    </row>
    <row r="224" spans="1:9" s="20" customFormat="1" ht="12.75" customHeight="1">
      <c r="A224" s="75">
        <v>3432</v>
      </c>
      <c r="B224" s="76" t="s">
        <v>269</v>
      </c>
      <c r="C224" s="84">
        <v>209</v>
      </c>
      <c r="D224" s="137"/>
      <c r="E224" s="7"/>
      <c r="F224" s="143"/>
      <c r="G224" s="90">
        <f aca="true" t="shared" si="3" ref="G224:G235">SUM(D224:F224)</f>
        <v>0</v>
      </c>
      <c r="H224" s="62"/>
      <c r="I224" s="69">
        <f>G224-'[1]PRRAS'!$E220</f>
        <v>0</v>
      </c>
    </row>
    <row r="225" spans="1:9" s="20" customFormat="1" ht="12.75" customHeight="1">
      <c r="A225" s="75">
        <v>3433</v>
      </c>
      <c r="B225" s="76" t="s">
        <v>144</v>
      </c>
      <c r="C225" s="84">
        <v>210</v>
      </c>
      <c r="D225" s="137">
        <v>12</v>
      </c>
      <c r="E225" s="7">
        <v>3</v>
      </c>
      <c r="F225" s="143"/>
      <c r="G225" s="90">
        <f t="shared" si="3"/>
        <v>15</v>
      </c>
      <c r="H225" s="62"/>
      <c r="I225" s="69">
        <f>G225-'[1]PRRAS'!$E221</f>
        <v>0</v>
      </c>
    </row>
    <row r="226" spans="1:9" s="43" customFormat="1" ht="12.75" customHeight="1">
      <c r="A226" s="75">
        <v>3434</v>
      </c>
      <c r="B226" s="76" t="s">
        <v>145</v>
      </c>
      <c r="C226" s="84">
        <v>211</v>
      </c>
      <c r="D226" s="137"/>
      <c r="E226" s="7"/>
      <c r="F226" s="143"/>
      <c r="G226" s="90">
        <f t="shared" si="3"/>
        <v>0</v>
      </c>
      <c r="H226" s="63"/>
      <c r="I226" s="69">
        <f>G226-'[1]PRRAS'!$E222</f>
        <v>0</v>
      </c>
    </row>
    <row r="227" spans="1:9" s="20" customFormat="1" ht="12.75" customHeight="1">
      <c r="A227" s="75">
        <v>35</v>
      </c>
      <c r="B227" s="76" t="s">
        <v>934</v>
      </c>
      <c r="C227" s="84">
        <v>212</v>
      </c>
      <c r="D227" s="85">
        <f>SUM(D228,D231,D235)</f>
        <v>0</v>
      </c>
      <c r="E227" s="41">
        <f>SUM(E228,E231,E235)</f>
        <v>0</v>
      </c>
      <c r="F227" s="42">
        <f>SUM(F228,F231,F235)</f>
        <v>0</v>
      </c>
      <c r="G227" s="90">
        <f t="shared" si="3"/>
        <v>0</v>
      </c>
      <c r="H227" s="62"/>
      <c r="I227" s="69">
        <f>G227-'[1]PRRAS'!$E223</f>
        <v>0</v>
      </c>
    </row>
    <row r="228" spans="1:9" s="20" customFormat="1" ht="12.75" customHeight="1">
      <c r="A228" s="75">
        <v>351</v>
      </c>
      <c r="B228" s="76" t="s">
        <v>935</v>
      </c>
      <c r="C228" s="84">
        <v>213</v>
      </c>
      <c r="D228" s="132">
        <f>SUM(D229:D230)</f>
        <v>0</v>
      </c>
      <c r="E228" s="41">
        <f>SUM(E229:E230)</f>
        <v>0</v>
      </c>
      <c r="F228" s="144">
        <f>SUM(F229:F230)</f>
        <v>0</v>
      </c>
      <c r="G228" s="90">
        <f t="shared" si="3"/>
        <v>0</v>
      </c>
      <c r="H228" s="62"/>
      <c r="I228" s="69">
        <f>G228-'[1]PRRAS'!$E224</f>
        <v>0</v>
      </c>
    </row>
    <row r="229" spans="1:9" s="20" customFormat="1" ht="12.75" customHeight="1">
      <c r="A229" s="75">
        <v>3511</v>
      </c>
      <c r="B229" s="76" t="s">
        <v>270</v>
      </c>
      <c r="C229" s="84">
        <v>214</v>
      </c>
      <c r="D229" s="137"/>
      <c r="E229" s="7"/>
      <c r="F229" s="143"/>
      <c r="G229" s="90">
        <f t="shared" si="3"/>
        <v>0</v>
      </c>
      <c r="H229" s="62"/>
      <c r="I229" s="69">
        <f>G229-'[1]PRRAS'!$E225</f>
        <v>0</v>
      </c>
    </row>
    <row r="230" spans="1:9" s="20" customFormat="1" ht="12.75" customHeight="1">
      <c r="A230" s="75">
        <v>3512</v>
      </c>
      <c r="B230" s="76" t="s">
        <v>146</v>
      </c>
      <c r="C230" s="84">
        <v>215</v>
      </c>
      <c r="D230" s="137"/>
      <c r="E230" s="7"/>
      <c r="F230" s="143"/>
      <c r="G230" s="90">
        <f t="shared" si="3"/>
        <v>0</v>
      </c>
      <c r="H230" s="62"/>
      <c r="I230" s="69">
        <f>G230-'[1]PRRAS'!$E226</f>
        <v>0</v>
      </c>
    </row>
    <row r="231" spans="1:9" s="20" customFormat="1" ht="24">
      <c r="A231" s="75">
        <v>352</v>
      </c>
      <c r="B231" s="196" t="s">
        <v>936</v>
      </c>
      <c r="C231" s="84">
        <v>216</v>
      </c>
      <c r="D231" s="132">
        <f>SUM(D232:D234)</f>
        <v>0</v>
      </c>
      <c r="E231" s="41">
        <f>SUM(E232:E234)</f>
        <v>0</v>
      </c>
      <c r="F231" s="144">
        <f>SUM(F232:F234)</f>
        <v>0</v>
      </c>
      <c r="G231" s="90">
        <f t="shared" si="3"/>
        <v>0</v>
      </c>
      <c r="H231" s="62"/>
      <c r="I231" s="69">
        <f>G231-'[1]PRRAS'!$E227</f>
        <v>0</v>
      </c>
    </row>
    <row r="232" spans="1:9" s="20" customFormat="1" ht="12.75" customHeight="1">
      <c r="A232" s="75">
        <v>3521</v>
      </c>
      <c r="B232" s="196" t="s">
        <v>271</v>
      </c>
      <c r="C232" s="84">
        <v>217</v>
      </c>
      <c r="D232" s="137"/>
      <c r="E232" s="7"/>
      <c r="F232" s="143"/>
      <c r="G232" s="90">
        <f t="shared" si="3"/>
        <v>0</v>
      </c>
      <c r="H232" s="62"/>
      <c r="I232" s="69">
        <f>G232-'[1]PRRAS'!$E228</f>
        <v>0</v>
      </c>
    </row>
    <row r="233" spans="1:9" s="20" customFormat="1" ht="12.75" customHeight="1">
      <c r="A233" s="75">
        <v>3522</v>
      </c>
      <c r="B233" s="196" t="s">
        <v>937</v>
      </c>
      <c r="C233" s="84">
        <v>218</v>
      </c>
      <c r="D233" s="137"/>
      <c r="E233" s="7"/>
      <c r="F233" s="143"/>
      <c r="G233" s="90">
        <f t="shared" si="3"/>
        <v>0</v>
      </c>
      <c r="H233" s="62"/>
      <c r="I233" s="69">
        <f>G233-'[1]PRRAS'!$E229</f>
        <v>0</v>
      </c>
    </row>
    <row r="234" spans="1:9" s="20" customFormat="1" ht="12.75" customHeight="1">
      <c r="A234" s="75">
        <v>3523</v>
      </c>
      <c r="B234" s="196" t="s">
        <v>272</v>
      </c>
      <c r="C234" s="84">
        <v>219</v>
      </c>
      <c r="D234" s="137"/>
      <c r="E234" s="7"/>
      <c r="F234" s="143"/>
      <c r="G234" s="90">
        <f t="shared" si="3"/>
        <v>0</v>
      </c>
      <c r="H234" s="62"/>
      <c r="I234" s="69">
        <f>G234-'[1]PRRAS'!$E230</f>
        <v>0</v>
      </c>
    </row>
    <row r="235" spans="1:9" s="20" customFormat="1" ht="24">
      <c r="A235" s="75" t="s">
        <v>938</v>
      </c>
      <c r="B235" s="196" t="s">
        <v>939</v>
      </c>
      <c r="C235" s="84">
        <v>220</v>
      </c>
      <c r="D235" s="137"/>
      <c r="E235" s="7"/>
      <c r="F235" s="192"/>
      <c r="G235" s="90">
        <f t="shared" si="3"/>
        <v>0</v>
      </c>
      <c r="H235" s="62"/>
      <c r="I235" s="69">
        <f>G235-'[1]PRRAS'!$E231</f>
        <v>0</v>
      </c>
    </row>
    <row r="236" spans="1:9" s="20" customFormat="1" ht="24">
      <c r="A236" s="75">
        <v>36</v>
      </c>
      <c r="B236" s="196" t="s">
        <v>948</v>
      </c>
      <c r="C236" s="84">
        <v>221</v>
      </c>
      <c r="D236" s="85">
        <f>SUM(D237,D240,D243,D246,D249,D253,D256)</f>
        <v>0</v>
      </c>
      <c r="E236" s="133">
        <f>SUM(E237,E240,E243,E246,E249,E253,E256)</f>
        <v>0</v>
      </c>
      <c r="F236" s="42">
        <f>SUM(F237,F240,F243,F246,F249,F253,F256)</f>
        <v>0</v>
      </c>
      <c r="G236" s="90">
        <f aca="true" t="shared" si="4" ref="G236:G245">SUM(D236:F236)</f>
        <v>0</v>
      </c>
      <c r="H236" s="62"/>
      <c r="I236" s="69">
        <f>G236-'[1]PRRAS'!$E232</f>
        <v>0</v>
      </c>
    </row>
    <row r="237" spans="1:9" s="20" customFormat="1" ht="12.75" customHeight="1">
      <c r="A237" s="75">
        <v>361</v>
      </c>
      <c r="B237" s="76" t="s">
        <v>638</v>
      </c>
      <c r="C237" s="84">
        <v>222</v>
      </c>
      <c r="D237" s="132">
        <f>SUM(D238:D239)</f>
        <v>0</v>
      </c>
      <c r="E237" s="41">
        <f>SUM(E238:E239)</f>
        <v>0</v>
      </c>
      <c r="F237" s="144">
        <f>SUM(F238:F239)</f>
        <v>0</v>
      </c>
      <c r="G237" s="90">
        <f t="shared" si="4"/>
        <v>0</v>
      </c>
      <c r="H237" s="62"/>
      <c r="I237" s="69">
        <f>G237-'[1]PRRAS'!$E233</f>
        <v>0</v>
      </c>
    </row>
    <row r="238" spans="1:9" s="20" customFormat="1" ht="12.75" customHeight="1">
      <c r="A238" s="75">
        <v>3611</v>
      </c>
      <c r="B238" s="76" t="s">
        <v>147</v>
      </c>
      <c r="C238" s="84">
        <v>223</v>
      </c>
      <c r="D238" s="137"/>
      <c r="E238" s="7"/>
      <c r="F238" s="143"/>
      <c r="G238" s="90">
        <f t="shared" si="4"/>
        <v>0</v>
      </c>
      <c r="H238" s="62"/>
      <c r="I238" s="69">
        <f>G238-'[1]PRRAS'!$E234</f>
        <v>0</v>
      </c>
    </row>
    <row r="239" spans="1:9" s="20" customFormat="1" ht="12.75" customHeight="1">
      <c r="A239" s="75">
        <v>3612</v>
      </c>
      <c r="B239" s="76" t="s">
        <v>148</v>
      </c>
      <c r="C239" s="84">
        <v>224</v>
      </c>
      <c r="D239" s="137"/>
      <c r="E239" s="7"/>
      <c r="F239" s="143"/>
      <c r="G239" s="90">
        <f t="shared" si="4"/>
        <v>0</v>
      </c>
      <c r="H239" s="62"/>
      <c r="I239" s="69">
        <f>G239-'[1]PRRAS'!$E235</f>
        <v>0</v>
      </c>
    </row>
    <row r="240" spans="1:9" s="20" customFormat="1" ht="24">
      <c r="A240" s="75">
        <v>362</v>
      </c>
      <c r="B240" s="76" t="s">
        <v>639</v>
      </c>
      <c r="C240" s="84">
        <v>225</v>
      </c>
      <c r="D240" s="132">
        <f>SUM(D241:D242)</f>
        <v>0</v>
      </c>
      <c r="E240" s="41">
        <f>SUM(E241:E242)</f>
        <v>0</v>
      </c>
      <c r="F240" s="144">
        <f>SUM(F241:F242)</f>
        <v>0</v>
      </c>
      <c r="G240" s="90">
        <f t="shared" si="4"/>
        <v>0</v>
      </c>
      <c r="H240" s="62"/>
      <c r="I240" s="69">
        <f>G240-'[1]PRRAS'!$E236</f>
        <v>0</v>
      </c>
    </row>
    <row r="241" spans="1:9" s="20" customFormat="1" ht="12.75" customHeight="1">
      <c r="A241" s="75">
        <v>3621</v>
      </c>
      <c r="B241" s="76" t="s">
        <v>273</v>
      </c>
      <c r="C241" s="84">
        <v>226</v>
      </c>
      <c r="D241" s="137"/>
      <c r="E241" s="7"/>
      <c r="F241" s="143"/>
      <c r="G241" s="90">
        <f t="shared" si="4"/>
        <v>0</v>
      </c>
      <c r="H241" s="62"/>
      <c r="I241" s="69">
        <f>G241-'[1]PRRAS'!$E237</f>
        <v>0</v>
      </c>
    </row>
    <row r="242" spans="1:9" s="266" customFormat="1" ht="12.75" customHeight="1" thickBot="1">
      <c r="A242" s="78">
        <v>3622</v>
      </c>
      <c r="B242" s="79" t="s">
        <v>274</v>
      </c>
      <c r="C242" s="88">
        <v>227</v>
      </c>
      <c r="D242" s="158"/>
      <c r="E242" s="80"/>
      <c r="F242" s="159"/>
      <c r="G242" s="160">
        <f t="shared" si="4"/>
        <v>0</v>
      </c>
      <c r="H242" s="68"/>
      <c r="I242" s="161">
        <f>G242-'[1]PRRAS'!$E238</f>
        <v>0</v>
      </c>
    </row>
    <row r="243" spans="1:9" s="20" customFormat="1" ht="12.75" customHeight="1" thickTop="1">
      <c r="A243" s="124">
        <v>363</v>
      </c>
      <c r="B243" s="116" t="s">
        <v>640</v>
      </c>
      <c r="C243" s="117">
        <v>228</v>
      </c>
      <c r="D243" s="162">
        <f>SUM(D244:D245)</f>
        <v>0</v>
      </c>
      <c r="E243" s="119">
        <f>SUM(E244:E245)</f>
        <v>0</v>
      </c>
      <c r="F243" s="253">
        <f>SUM(F244:F245)</f>
        <v>0</v>
      </c>
      <c r="G243" s="157">
        <f t="shared" si="4"/>
        <v>0</v>
      </c>
      <c r="H243" s="97"/>
      <c r="I243" s="73">
        <f>G243-'[1]PRRAS'!$E239</f>
        <v>0</v>
      </c>
    </row>
    <row r="244" spans="1:9" s="20" customFormat="1" ht="12.75" customHeight="1">
      <c r="A244" s="124">
        <v>3631</v>
      </c>
      <c r="B244" s="116" t="s">
        <v>275</v>
      </c>
      <c r="C244" s="117">
        <v>229</v>
      </c>
      <c r="D244" s="155"/>
      <c r="E244" s="127"/>
      <c r="F244" s="156"/>
      <c r="G244" s="157">
        <f t="shared" si="4"/>
        <v>0</v>
      </c>
      <c r="H244" s="62"/>
      <c r="I244" s="69">
        <f>G244-'[1]PRRAS'!$E240</f>
        <v>0</v>
      </c>
    </row>
    <row r="245" spans="1:9" s="20" customFormat="1" ht="12.75" customHeight="1">
      <c r="A245" s="75">
        <v>3632</v>
      </c>
      <c r="B245" s="76" t="s">
        <v>276</v>
      </c>
      <c r="C245" s="84">
        <v>230</v>
      </c>
      <c r="D245" s="86"/>
      <c r="E245" s="7"/>
      <c r="F245" s="91"/>
      <c r="G245" s="90">
        <f t="shared" si="4"/>
        <v>0</v>
      </c>
      <c r="H245" s="62"/>
      <c r="I245" s="69">
        <f>G245-'[1]PRRAS'!$E241</f>
        <v>0</v>
      </c>
    </row>
    <row r="246" spans="1:9" s="20" customFormat="1" ht="12.75" customHeight="1">
      <c r="A246" s="75" t="s">
        <v>641</v>
      </c>
      <c r="B246" s="76" t="s">
        <v>940</v>
      </c>
      <c r="C246" s="84">
        <v>231</v>
      </c>
      <c r="D246" s="256">
        <f>SUM(D247:D248)</f>
        <v>0</v>
      </c>
      <c r="E246" s="254">
        <f>SUM(E247:E248)</f>
        <v>0</v>
      </c>
      <c r="F246" s="257">
        <f>SUM(F247:F248)</f>
        <v>0</v>
      </c>
      <c r="G246" s="90">
        <f aca="true" t="shared" si="5" ref="G246:G286">SUM(D246:F246)</f>
        <v>0</v>
      </c>
      <c r="H246" s="62"/>
      <c r="I246" s="69">
        <f>G246-'[1]PRRAS'!$E242</f>
        <v>0</v>
      </c>
    </row>
    <row r="247" spans="1:9" s="20" customFormat="1" ht="12.75" customHeight="1">
      <c r="A247" s="75" t="s">
        <v>642</v>
      </c>
      <c r="B247" s="76" t="s">
        <v>643</v>
      </c>
      <c r="C247" s="84">
        <v>232</v>
      </c>
      <c r="D247" s="86"/>
      <c r="E247" s="7"/>
      <c r="F247" s="91"/>
      <c r="G247" s="90">
        <f t="shared" si="5"/>
        <v>0</v>
      </c>
      <c r="H247" s="62"/>
      <c r="I247" s="69">
        <f>G247-'[1]PRRAS'!$E243</f>
        <v>0</v>
      </c>
    </row>
    <row r="248" spans="1:9" s="20" customFormat="1" ht="12.75" customHeight="1">
      <c r="A248" s="75" t="s">
        <v>644</v>
      </c>
      <c r="B248" s="76" t="s">
        <v>649</v>
      </c>
      <c r="C248" s="84">
        <v>233</v>
      </c>
      <c r="D248" s="86"/>
      <c r="E248" s="7"/>
      <c r="F248" s="91"/>
      <c r="G248" s="90">
        <f t="shared" si="5"/>
        <v>0</v>
      </c>
      <c r="H248" s="62"/>
      <c r="I248" s="69">
        <f>G248-'[1]PRRAS'!$E244</f>
        <v>0</v>
      </c>
    </row>
    <row r="249" spans="1:9" s="20" customFormat="1" ht="24.75" customHeight="1">
      <c r="A249" s="75" t="s">
        <v>645</v>
      </c>
      <c r="B249" s="76" t="s">
        <v>941</v>
      </c>
      <c r="C249" s="84">
        <v>234</v>
      </c>
      <c r="D249" s="256">
        <f>SUM(D250:D252)</f>
        <v>0</v>
      </c>
      <c r="E249" s="254">
        <f>SUM(E250:E252)</f>
        <v>0</v>
      </c>
      <c r="F249" s="257">
        <f>SUM(F250:F252)</f>
        <v>0</v>
      </c>
      <c r="G249" s="90">
        <f t="shared" si="5"/>
        <v>0</v>
      </c>
      <c r="H249" s="62"/>
      <c r="I249" s="69">
        <f>G249-'[1]PRRAS'!$E245</f>
        <v>0</v>
      </c>
    </row>
    <row r="250" spans="1:9" s="20" customFormat="1" ht="24.75" customHeight="1">
      <c r="A250" s="75" t="s">
        <v>942</v>
      </c>
      <c r="B250" s="76" t="s">
        <v>945</v>
      </c>
      <c r="C250" s="84">
        <v>235</v>
      </c>
      <c r="D250" s="86"/>
      <c r="E250" s="7"/>
      <c r="F250" s="91"/>
      <c r="G250" s="90">
        <f t="shared" si="5"/>
        <v>0</v>
      </c>
      <c r="H250" s="62"/>
      <c r="I250" s="69">
        <f>G250-'[1]PRRAS'!$E246</f>
        <v>0</v>
      </c>
    </row>
    <row r="251" spans="1:9" s="20" customFormat="1" ht="24.75" customHeight="1">
      <c r="A251" s="75" t="s">
        <v>943</v>
      </c>
      <c r="B251" s="76" t="s">
        <v>946</v>
      </c>
      <c r="C251" s="84">
        <v>236</v>
      </c>
      <c r="D251" s="86"/>
      <c r="E251" s="7"/>
      <c r="F251" s="91"/>
      <c r="G251" s="90">
        <f t="shared" si="5"/>
        <v>0</v>
      </c>
      <c r="H251" s="62"/>
      <c r="I251" s="69">
        <f>G251-'[1]PRRAS'!$E247</f>
        <v>0</v>
      </c>
    </row>
    <row r="252" spans="1:9" s="20" customFormat="1" ht="22.5" customHeight="1">
      <c r="A252" s="75" t="s">
        <v>944</v>
      </c>
      <c r="B252" s="76" t="s">
        <v>947</v>
      </c>
      <c r="C252" s="84">
        <v>237</v>
      </c>
      <c r="D252" s="137"/>
      <c r="E252" s="7"/>
      <c r="F252" s="143"/>
      <c r="G252" s="90">
        <f t="shared" si="5"/>
        <v>0</v>
      </c>
      <c r="H252" s="62"/>
      <c r="I252" s="69">
        <f>G252-'[1]PRRAS'!$E248</f>
        <v>0</v>
      </c>
    </row>
    <row r="253" spans="1:9" s="20" customFormat="1" ht="12.75" customHeight="1">
      <c r="A253" s="75" t="s">
        <v>646</v>
      </c>
      <c r="B253" s="196" t="s">
        <v>949</v>
      </c>
      <c r="C253" s="84">
        <v>238</v>
      </c>
      <c r="D253" s="221">
        <f>SUM(D254:D255)</f>
        <v>0</v>
      </c>
      <c r="E253" s="254">
        <f>SUM(E254:E255)</f>
        <v>0</v>
      </c>
      <c r="F253" s="255">
        <f>SUM(F254:F255)</f>
        <v>0</v>
      </c>
      <c r="G253" s="90">
        <f t="shared" si="5"/>
        <v>0</v>
      </c>
      <c r="H253" s="62"/>
      <c r="I253" s="69">
        <f>G253-'[1]PRRAS'!$E249</f>
        <v>0</v>
      </c>
    </row>
    <row r="254" spans="1:9" s="20" customFormat="1" ht="12.75" customHeight="1">
      <c r="A254" s="75" t="s">
        <v>647</v>
      </c>
      <c r="B254" s="196" t="s">
        <v>650</v>
      </c>
      <c r="C254" s="84">
        <v>239</v>
      </c>
      <c r="D254" s="137"/>
      <c r="E254" s="7"/>
      <c r="F254" s="143"/>
      <c r="G254" s="90">
        <f t="shared" si="5"/>
        <v>0</v>
      </c>
      <c r="H254" s="62"/>
      <c r="I254" s="69">
        <f>G254-'[1]PRRAS'!$E250</f>
        <v>0</v>
      </c>
    </row>
    <row r="255" spans="1:9" s="20" customFormat="1" ht="12.75" customHeight="1">
      <c r="A255" s="75" t="s">
        <v>648</v>
      </c>
      <c r="B255" s="196" t="s">
        <v>651</v>
      </c>
      <c r="C255" s="84">
        <v>240</v>
      </c>
      <c r="D255" s="137"/>
      <c r="E255" s="7"/>
      <c r="F255" s="143"/>
      <c r="G255" s="90">
        <f t="shared" si="5"/>
        <v>0</v>
      </c>
      <c r="H255" s="62"/>
      <c r="I255" s="69">
        <f>G255-'[1]PRRAS'!$E251</f>
        <v>0</v>
      </c>
    </row>
    <row r="256" spans="1:9" s="20" customFormat="1" ht="12.75" customHeight="1">
      <c r="A256" s="75" t="s">
        <v>950</v>
      </c>
      <c r="B256" s="196" t="s">
        <v>951</v>
      </c>
      <c r="C256" s="84">
        <v>241</v>
      </c>
      <c r="D256" s="256">
        <f>SUM(D257:D260)</f>
        <v>0</v>
      </c>
      <c r="E256" s="254">
        <f>SUM(E257:E260)</f>
        <v>0</v>
      </c>
      <c r="F256" s="257">
        <f>SUM(F257:F260)</f>
        <v>0</v>
      </c>
      <c r="G256" s="90">
        <f t="shared" si="5"/>
        <v>0</v>
      </c>
      <c r="H256" s="62"/>
      <c r="I256" s="69">
        <f>G256-'[1]PRRAS'!$E252</f>
        <v>0</v>
      </c>
    </row>
    <row r="257" spans="1:9" s="20" customFormat="1" ht="12.75" customHeight="1">
      <c r="A257" s="75" t="s">
        <v>952</v>
      </c>
      <c r="B257" s="196" t="s">
        <v>902</v>
      </c>
      <c r="C257" s="84">
        <v>242</v>
      </c>
      <c r="D257" s="137"/>
      <c r="E257" s="7"/>
      <c r="F257" s="143"/>
      <c r="G257" s="90">
        <f t="shared" si="5"/>
        <v>0</v>
      </c>
      <c r="H257" s="62"/>
      <c r="I257" s="69">
        <f>G257-'[1]PRRAS'!$E253</f>
        <v>0</v>
      </c>
    </row>
    <row r="258" spans="1:9" s="20" customFormat="1" ht="12.75" customHeight="1">
      <c r="A258" s="75" t="s">
        <v>953</v>
      </c>
      <c r="B258" s="196" t="s">
        <v>903</v>
      </c>
      <c r="C258" s="84">
        <v>243</v>
      </c>
      <c r="D258" s="137"/>
      <c r="E258" s="7"/>
      <c r="F258" s="143"/>
      <c r="G258" s="90">
        <f t="shared" si="5"/>
        <v>0</v>
      </c>
      <c r="H258" s="62"/>
      <c r="I258" s="69">
        <f>G258-'[1]PRRAS'!$E254</f>
        <v>0</v>
      </c>
    </row>
    <row r="259" spans="1:9" s="20" customFormat="1" ht="24">
      <c r="A259" s="75" t="s">
        <v>954</v>
      </c>
      <c r="B259" s="196" t="s">
        <v>905</v>
      </c>
      <c r="C259" s="84">
        <v>244</v>
      </c>
      <c r="D259" s="137"/>
      <c r="E259" s="7"/>
      <c r="F259" s="143"/>
      <c r="G259" s="90">
        <f t="shared" si="5"/>
        <v>0</v>
      </c>
      <c r="H259" s="62"/>
      <c r="I259" s="69">
        <f>G259-'[1]PRRAS'!$E255</f>
        <v>0</v>
      </c>
    </row>
    <row r="260" spans="1:9" s="20" customFormat="1" ht="24">
      <c r="A260" s="75" t="s">
        <v>955</v>
      </c>
      <c r="B260" s="196" t="s">
        <v>904</v>
      </c>
      <c r="C260" s="84">
        <v>245</v>
      </c>
      <c r="D260" s="137"/>
      <c r="E260" s="7"/>
      <c r="F260" s="143"/>
      <c r="G260" s="90">
        <f t="shared" si="5"/>
        <v>0</v>
      </c>
      <c r="H260" s="62"/>
      <c r="I260" s="69">
        <f>G260-'[1]PRRAS'!$E256</f>
        <v>0</v>
      </c>
    </row>
    <row r="261" spans="1:9" s="20" customFormat="1" ht="24.75" customHeight="1">
      <c r="A261" s="75">
        <v>37</v>
      </c>
      <c r="B261" s="196" t="s">
        <v>956</v>
      </c>
      <c r="C261" s="84">
        <v>246</v>
      </c>
      <c r="D261" s="132">
        <f>SUM(D262,D268)</f>
        <v>0</v>
      </c>
      <c r="E261" s="41">
        <f>SUM(E262,E268)</f>
        <v>27523</v>
      </c>
      <c r="F261" s="144">
        <f>SUM(F262,F268)</f>
        <v>0</v>
      </c>
      <c r="G261" s="90">
        <f t="shared" si="5"/>
        <v>27523</v>
      </c>
      <c r="H261" s="62"/>
      <c r="I261" s="69">
        <f>G261-'[1]PRRAS'!$E257</f>
        <v>0</v>
      </c>
    </row>
    <row r="262" spans="1:9" s="21" customFormat="1" ht="12.75" customHeight="1">
      <c r="A262" s="75">
        <v>371</v>
      </c>
      <c r="B262" s="196" t="s">
        <v>957</v>
      </c>
      <c r="C262" s="84">
        <v>247</v>
      </c>
      <c r="D262" s="193">
        <f>SUM(D263:D267)</f>
        <v>0</v>
      </c>
      <c r="E262" s="99">
        <f>SUM(E263:E267)</f>
        <v>0</v>
      </c>
      <c r="F262" s="194">
        <f>SUM(F263:F267)</f>
        <v>0</v>
      </c>
      <c r="G262" s="90">
        <f t="shared" si="5"/>
        <v>0</v>
      </c>
      <c r="H262" s="64"/>
      <c r="I262" s="69">
        <f>G262-'[1]PRRAS'!$E258</f>
        <v>0</v>
      </c>
    </row>
    <row r="263" spans="1:9" s="21" customFormat="1" ht="24" customHeight="1">
      <c r="A263" s="75">
        <v>3711</v>
      </c>
      <c r="B263" s="217" t="s">
        <v>652</v>
      </c>
      <c r="C263" s="84">
        <v>248</v>
      </c>
      <c r="D263" s="140"/>
      <c r="E263" s="9"/>
      <c r="F263" s="146"/>
      <c r="G263" s="90">
        <f t="shared" si="5"/>
        <v>0</v>
      </c>
      <c r="H263" s="64"/>
      <c r="I263" s="69">
        <f>G263-'[1]PRRAS'!$E259</f>
        <v>0</v>
      </c>
    </row>
    <row r="264" spans="1:9" s="21" customFormat="1" ht="21" customHeight="1">
      <c r="A264" s="75">
        <v>3712</v>
      </c>
      <c r="B264" s="217" t="s">
        <v>654</v>
      </c>
      <c r="C264" s="84">
        <v>249</v>
      </c>
      <c r="D264" s="140"/>
      <c r="E264" s="9"/>
      <c r="F264" s="146"/>
      <c r="G264" s="90">
        <f t="shared" si="5"/>
        <v>0</v>
      </c>
      <c r="H264" s="64"/>
      <c r="I264" s="69">
        <f>G264-'[1]PRRAS'!$E260</f>
        <v>0</v>
      </c>
    </row>
    <row r="265" spans="1:9" s="21" customFormat="1" ht="15.75" customHeight="1">
      <c r="A265" s="75" t="s">
        <v>653</v>
      </c>
      <c r="B265" s="217" t="s">
        <v>655</v>
      </c>
      <c r="C265" s="84">
        <v>250</v>
      </c>
      <c r="D265" s="140"/>
      <c r="E265" s="9"/>
      <c r="F265" s="146"/>
      <c r="G265" s="90">
        <f t="shared" si="5"/>
        <v>0</v>
      </c>
      <c r="H265" s="64"/>
      <c r="I265" s="69">
        <f>G265-'[1]PRRAS'!$E261</f>
        <v>0</v>
      </c>
    </row>
    <row r="266" spans="1:9" s="21" customFormat="1" ht="16.5" customHeight="1">
      <c r="A266" s="75" t="s">
        <v>656</v>
      </c>
      <c r="B266" s="217" t="s">
        <v>657</v>
      </c>
      <c r="C266" s="84">
        <v>251</v>
      </c>
      <c r="D266" s="140"/>
      <c r="E266" s="9"/>
      <c r="F266" s="146"/>
      <c r="G266" s="90">
        <f t="shared" si="5"/>
        <v>0</v>
      </c>
      <c r="H266" s="64"/>
      <c r="I266" s="69">
        <f>G266-'[1]PRRAS'!$E262</f>
        <v>0</v>
      </c>
    </row>
    <row r="267" spans="1:9" s="21" customFormat="1" ht="16.5" customHeight="1">
      <c r="A267" s="75" t="s">
        <v>958</v>
      </c>
      <c r="B267" s="217" t="s">
        <v>959</v>
      </c>
      <c r="C267" s="84">
        <v>252</v>
      </c>
      <c r="D267" s="87"/>
      <c r="E267" s="9"/>
      <c r="F267" s="10"/>
      <c r="G267" s="90">
        <f t="shared" si="5"/>
        <v>0</v>
      </c>
      <c r="H267" s="64"/>
      <c r="I267" s="69">
        <f>G267-'[1]PRRAS'!$E263</f>
        <v>0</v>
      </c>
    </row>
    <row r="268" spans="1:9" s="21" customFormat="1" ht="12.75" customHeight="1">
      <c r="A268" s="75">
        <v>372</v>
      </c>
      <c r="B268" s="218" t="s">
        <v>960</v>
      </c>
      <c r="C268" s="84">
        <v>253</v>
      </c>
      <c r="D268" s="193">
        <f>SUM(D269:D271)</f>
        <v>0</v>
      </c>
      <c r="E268" s="99">
        <f>SUM(E269:E271)</f>
        <v>27523</v>
      </c>
      <c r="F268" s="194">
        <f>SUM(F269:F271)</f>
        <v>0</v>
      </c>
      <c r="G268" s="90">
        <f t="shared" si="5"/>
        <v>27523</v>
      </c>
      <c r="H268" s="64"/>
      <c r="I268" s="69">
        <f>G268-'[1]PRRAS'!$E264</f>
        <v>0</v>
      </c>
    </row>
    <row r="269" spans="1:9" s="44" customFormat="1" ht="12.75" customHeight="1">
      <c r="A269" s="75">
        <v>3721</v>
      </c>
      <c r="B269" s="196" t="s">
        <v>449</v>
      </c>
      <c r="C269" s="84">
        <v>254</v>
      </c>
      <c r="D269" s="87"/>
      <c r="E269" s="9"/>
      <c r="F269" s="10"/>
      <c r="G269" s="90">
        <f t="shared" si="5"/>
        <v>0</v>
      </c>
      <c r="H269" s="65"/>
      <c r="I269" s="69">
        <f>G269-'[1]PRRAS'!$E265</f>
        <v>0</v>
      </c>
    </row>
    <row r="270" spans="1:9" s="44" customFormat="1" ht="12.75" customHeight="1">
      <c r="A270" s="75">
        <v>3722</v>
      </c>
      <c r="B270" s="196" t="s">
        <v>448</v>
      </c>
      <c r="C270" s="84">
        <v>255</v>
      </c>
      <c r="D270" s="87"/>
      <c r="E270" s="9">
        <v>27523</v>
      </c>
      <c r="F270" s="10"/>
      <c r="G270" s="90">
        <f t="shared" si="5"/>
        <v>27523</v>
      </c>
      <c r="H270" s="65"/>
      <c r="I270" s="69">
        <f>G270-'[1]PRRAS'!$E266</f>
        <v>0</v>
      </c>
    </row>
    <row r="271" spans="1:9" s="44" customFormat="1" ht="12.75" customHeight="1" thickBot="1">
      <c r="A271" s="78" t="s">
        <v>961</v>
      </c>
      <c r="B271" s="219" t="s">
        <v>962</v>
      </c>
      <c r="C271" s="88">
        <v>256</v>
      </c>
      <c r="D271" s="179"/>
      <c r="E271" s="180"/>
      <c r="F271" s="181"/>
      <c r="G271" s="160">
        <f t="shared" si="5"/>
        <v>0</v>
      </c>
      <c r="H271" s="242"/>
      <c r="I271" s="161">
        <f>G271-'[1]PRRAS'!$E267</f>
        <v>0</v>
      </c>
    </row>
    <row r="272" spans="1:9" s="44" customFormat="1" ht="12.75" customHeight="1" thickTop="1">
      <c r="A272" s="124">
        <v>38</v>
      </c>
      <c r="B272" s="220" t="s">
        <v>963</v>
      </c>
      <c r="C272" s="117">
        <v>257</v>
      </c>
      <c r="D272" s="239">
        <f>SUM(D273,D277,D281,D287)</f>
        <v>0</v>
      </c>
      <c r="E272" s="240">
        <f>SUM(E273,E277,E281,E287)</f>
        <v>0</v>
      </c>
      <c r="F272" s="241">
        <f>SUM(F273,F277,F281,F287)</f>
        <v>0</v>
      </c>
      <c r="G272" s="157">
        <f t="shared" si="5"/>
        <v>0</v>
      </c>
      <c r="H272" s="65"/>
      <c r="I272" s="73">
        <f>G272-'[1]PRRAS'!$E268</f>
        <v>0</v>
      </c>
    </row>
    <row r="273" spans="1:9" s="21" customFormat="1" ht="12.75" customHeight="1">
      <c r="A273" s="75">
        <v>381</v>
      </c>
      <c r="B273" s="196" t="s">
        <v>964</v>
      </c>
      <c r="C273" s="84">
        <v>258</v>
      </c>
      <c r="D273" s="193">
        <f>SUM(D274:D276)</f>
        <v>0</v>
      </c>
      <c r="E273" s="99">
        <f>SUM(E274:E276)</f>
        <v>0</v>
      </c>
      <c r="F273" s="194">
        <f>SUM(F274:F276)</f>
        <v>0</v>
      </c>
      <c r="G273" s="90">
        <f t="shared" si="5"/>
        <v>0</v>
      </c>
      <c r="H273" s="64"/>
      <c r="I273" s="69">
        <f>G273-'[1]PRRAS'!$E269</f>
        <v>0</v>
      </c>
    </row>
    <row r="274" spans="1:9" s="21" customFormat="1" ht="12.75" customHeight="1">
      <c r="A274" s="75">
        <v>3811</v>
      </c>
      <c r="B274" s="196" t="s">
        <v>450</v>
      </c>
      <c r="C274" s="84">
        <v>259</v>
      </c>
      <c r="D274" s="87"/>
      <c r="E274" s="9"/>
      <c r="F274" s="10"/>
      <c r="G274" s="90">
        <f t="shared" si="5"/>
        <v>0</v>
      </c>
      <c r="H274" s="64"/>
      <c r="I274" s="69">
        <f>G274-'[1]PRRAS'!$E270</f>
        <v>0</v>
      </c>
    </row>
    <row r="275" spans="1:9" s="21" customFormat="1" ht="12.75" customHeight="1">
      <c r="A275" s="75">
        <v>3812</v>
      </c>
      <c r="B275" s="196" t="s">
        <v>451</v>
      </c>
      <c r="C275" s="84">
        <v>260</v>
      </c>
      <c r="D275" s="87"/>
      <c r="E275" s="9"/>
      <c r="F275" s="10"/>
      <c r="G275" s="90">
        <f t="shared" si="5"/>
        <v>0</v>
      </c>
      <c r="H275" s="64"/>
      <c r="I275" s="69">
        <f>G275-'[1]PRRAS'!$E271</f>
        <v>0</v>
      </c>
    </row>
    <row r="276" spans="1:9" s="21" customFormat="1" ht="12.75" customHeight="1">
      <c r="A276" s="75" t="s">
        <v>965</v>
      </c>
      <c r="B276" s="196" t="s">
        <v>966</v>
      </c>
      <c r="C276" s="84">
        <v>261</v>
      </c>
      <c r="D276" s="87"/>
      <c r="E276" s="9"/>
      <c r="F276" s="10"/>
      <c r="G276" s="90">
        <f t="shared" si="5"/>
        <v>0</v>
      </c>
      <c r="H276" s="64"/>
      <c r="I276" s="69">
        <f>G276-'[1]PRRAS'!$E272</f>
        <v>0</v>
      </c>
    </row>
    <row r="277" spans="1:9" s="21" customFormat="1" ht="12.75" customHeight="1">
      <c r="A277" s="75">
        <v>382</v>
      </c>
      <c r="B277" s="196" t="s">
        <v>967</v>
      </c>
      <c r="C277" s="84">
        <v>262</v>
      </c>
      <c r="D277" s="193">
        <f>SUM(D278:D280)</f>
        <v>0</v>
      </c>
      <c r="E277" s="99">
        <f>SUM(E278:E280)</f>
        <v>0</v>
      </c>
      <c r="F277" s="194">
        <f>SUM(F278:F280)</f>
        <v>0</v>
      </c>
      <c r="G277" s="90">
        <f t="shared" si="5"/>
        <v>0</v>
      </c>
      <c r="H277" s="64"/>
      <c r="I277" s="69">
        <f>G277-'[1]PRRAS'!$E273</f>
        <v>0</v>
      </c>
    </row>
    <row r="278" spans="1:9" s="21" customFormat="1" ht="12.75" customHeight="1">
      <c r="A278" s="75">
        <v>3821</v>
      </c>
      <c r="B278" s="196" t="s">
        <v>452</v>
      </c>
      <c r="C278" s="84">
        <v>263</v>
      </c>
      <c r="D278" s="87"/>
      <c r="E278" s="9"/>
      <c r="F278" s="10"/>
      <c r="G278" s="90">
        <f t="shared" si="5"/>
        <v>0</v>
      </c>
      <c r="H278" s="64"/>
      <c r="I278" s="69">
        <f>G278-'[1]PRRAS'!$E274</f>
        <v>0</v>
      </c>
    </row>
    <row r="279" spans="1:9" s="21" customFormat="1" ht="12.75" customHeight="1">
      <c r="A279" s="75">
        <v>3822</v>
      </c>
      <c r="B279" s="196" t="s">
        <v>453</v>
      </c>
      <c r="C279" s="84">
        <v>264</v>
      </c>
      <c r="D279" s="87"/>
      <c r="E279" s="9"/>
      <c r="F279" s="10"/>
      <c r="G279" s="90">
        <f t="shared" si="5"/>
        <v>0</v>
      </c>
      <c r="H279" s="64"/>
      <c r="I279" s="69">
        <f>G279-'[1]PRRAS'!$E275</f>
        <v>0</v>
      </c>
    </row>
    <row r="280" spans="1:9" s="21" customFormat="1" ht="12.75" customHeight="1">
      <c r="A280" s="75" t="s">
        <v>968</v>
      </c>
      <c r="B280" s="196" t="s">
        <v>969</v>
      </c>
      <c r="C280" s="84">
        <v>265</v>
      </c>
      <c r="D280" s="87"/>
      <c r="E280" s="9"/>
      <c r="F280" s="10"/>
      <c r="G280" s="90">
        <f t="shared" si="5"/>
        <v>0</v>
      </c>
      <c r="H280" s="64"/>
      <c r="I280" s="69">
        <f>G280-'[1]PRRAS'!$E276</f>
        <v>0</v>
      </c>
    </row>
    <row r="281" spans="1:9" s="21" customFormat="1" ht="12.75" customHeight="1">
      <c r="A281" s="75">
        <v>383</v>
      </c>
      <c r="B281" s="196" t="s">
        <v>970</v>
      </c>
      <c r="C281" s="84">
        <v>266</v>
      </c>
      <c r="D281" s="193">
        <f>SUM(D282:D286)</f>
        <v>0</v>
      </c>
      <c r="E281" s="99">
        <f>SUM(E282:E286)</f>
        <v>0</v>
      </c>
      <c r="F281" s="194">
        <f>SUM(F282:F286)</f>
        <v>0</v>
      </c>
      <c r="G281" s="90">
        <f t="shared" si="5"/>
        <v>0</v>
      </c>
      <c r="H281" s="64"/>
      <c r="I281" s="69">
        <f>G281-'[1]PRRAS'!$E277</f>
        <v>0</v>
      </c>
    </row>
    <row r="282" spans="1:9" s="21" customFormat="1" ht="12.75" customHeight="1">
      <c r="A282" s="75">
        <v>3831</v>
      </c>
      <c r="B282" s="196" t="s">
        <v>277</v>
      </c>
      <c r="C282" s="84">
        <v>267</v>
      </c>
      <c r="D282" s="87"/>
      <c r="E282" s="9"/>
      <c r="F282" s="10"/>
      <c r="G282" s="90">
        <f t="shared" si="5"/>
        <v>0</v>
      </c>
      <c r="H282" s="64"/>
      <c r="I282" s="69">
        <f>G282-'[1]PRRAS'!$E278</f>
        <v>0</v>
      </c>
    </row>
    <row r="283" spans="1:9" s="21" customFormat="1" ht="12.75" customHeight="1">
      <c r="A283" s="75">
        <v>3832</v>
      </c>
      <c r="B283" s="196" t="s">
        <v>454</v>
      </c>
      <c r="C283" s="84">
        <v>268</v>
      </c>
      <c r="D283" s="87"/>
      <c r="E283" s="9"/>
      <c r="F283" s="10"/>
      <c r="G283" s="90">
        <f t="shared" si="5"/>
        <v>0</v>
      </c>
      <c r="H283" s="64"/>
      <c r="I283" s="69">
        <f>G283-'[1]PRRAS'!$E279</f>
        <v>0</v>
      </c>
    </row>
    <row r="284" spans="1:9" s="21" customFormat="1" ht="12.75" customHeight="1">
      <c r="A284" s="75">
        <v>3833</v>
      </c>
      <c r="B284" s="196" t="s">
        <v>278</v>
      </c>
      <c r="C284" s="84">
        <v>269</v>
      </c>
      <c r="D284" s="87"/>
      <c r="E284" s="9"/>
      <c r="F284" s="10"/>
      <c r="G284" s="90">
        <f t="shared" si="5"/>
        <v>0</v>
      </c>
      <c r="H284" s="64"/>
      <c r="I284" s="69">
        <f>G284-'[1]PRRAS'!$E280</f>
        <v>0</v>
      </c>
    </row>
    <row r="285" spans="1:9" s="21" customFormat="1" ht="12.75" customHeight="1">
      <c r="A285" s="75">
        <v>3834</v>
      </c>
      <c r="B285" s="196" t="s">
        <v>279</v>
      </c>
      <c r="C285" s="84">
        <v>270</v>
      </c>
      <c r="D285" s="87"/>
      <c r="E285" s="9"/>
      <c r="F285" s="10"/>
      <c r="G285" s="90">
        <f t="shared" si="5"/>
        <v>0</v>
      </c>
      <c r="H285" s="64"/>
      <c r="I285" s="69">
        <f>G285-'[1]PRRAS'!$E281</f>
        <v>0</v>
      </c>
    </row>
    <row r="286" spans="1:9" s="21" customFormat="1" ht="12.75" customHeight="1">
      <c r="A286" s="75" t="s">
        <v>658</v>
      </c>
      <c r="B286" s="196" t="s">
        <v>386</v>
      </c>
      <c r="C286" s="84">
        <v>271</v>
      </c>
      <c r="D286" s="87"/>
      <c r="E286" s="9"/>
      <c r="F286" s="10"/>
      <c r="G286" s="90">
        <f t="shared" si="5"/>
        <v>0</v>
      </c>
      <c r="H286" s="64"/>
      <c r="I286" s="69">
        <f>G286-'[1]PRRAS'!$E282</f>
        <v>0</v>
      </c>
    </row>
    <row r="287" spans="1:9" s="21" customFormat="1" ht="12.75" customHeight="1">
      <c r="A287" s="75" t="s">
        <v>971</v>
      </c>
      <c r="B287" s="196" t="s">
        <v>972</v>
      </c>
      <c r="C287" s="84">
        <v>272</v>
      </c>
      <c r="D287" s="258">
        <f>SUM(D288:D291)</f>
        <v>0</v>
      </c>
      <c r="E287" s="259">
        <f>SUM(E288:E291)</f>
        <v>0</v>
      </c>
      <c r="F287" s="260">
        <f>SUM(F288:F291)</f>
        <v>0</v>
      </c>
      <c r="G287" s="90">
        <f aca="true" t="shared" si="6" ref="G287:G303">SUM(D287:F287)</f>
        <v>0</v>
      </c>
      <c r="H287" s="96"/>
      <c r="I287" s="69">
        <f>G287-'[1]PRRAS'!$E283</f>
        <v>0</v>
      </c>
    </row>
    <row r="288" spans="1:9" s="21" customFormat="1" ht="23.25" customHeight="1">
      <c r="A288" s="124" t="s">
        <v>973</v>
      </c>
      <c r="B288" s="220" t="s">
        <v>280</v>
      </c>
      <c r="C288" s="117">
        <v>273</v>
      </c>
      <c r="D288" s="168"/>
      <c r="E288" s="169"/>
      <c r="F288" s="170"/>
      <c r="G288" s="157">
        <f t="shared" si="6"/>
        <v>0</v>
      </c>
      <c r="H288" s="64"/>
      <c r="I288" s="69">
        <f>G288-'[1]PRRAS'!$E284</f>
        <v>0</v>
      </c>
    </row>
    <row r="289" spans="1:9" s="21" customFormat="1" ht="24">
      <c r="A289" s="75" t="s">
        <v>974</v>
      </c>
      <c r="B289" s="196" t="s">
        <v>281</v>
      </c>
      <c r="C289" s="84">
        <v>274</v>
      </c>
      <c r="D289" s="140"/>
      <c r="E289" s="9"/>
      <c r="F289" s="146"/>
      <c r="G289" s="90">
        <f t="shared" si="6"/>
        <v>0</v>
      </c>
      <c r="H289" s="64"/>
      <c r="I289" s="69">
        <f>G289-'[1]PRRAS'!$E285</f>
        <v>0</v>
      </c>
    </row>
    <row r="290" spans="1:9" s="21" customFormat="1" ht="12.75" customHeight="1">
      <c r="A290" s="75" t="s">
        <v>975</v>
      </c>
      <c r="B290" s="196" t="s">
        <v>282</v>
      </c>
      <c r="C290" s="84">
        <v>275</v>
      </c>
      <c r="D290" s="140"/>
      <c r="E290" s="9"/>
      <c r="F290" s="146"/>
      <c r="G290" s="90">
        <f t="shared" si="6"/>
        <v>0</v>
      </c>
      <c r="H290" s="64"/>
      <c r="I290" s="69">
        <f>G290-'[1]PRRAS'!$E286</f>
        <v>0</v>
      </c>
    </row>
    <row r="291" spans="1:9" s="21" customFormat="1" ht="12.75">
      <c r="A291" s="75" t="s">
        <v>976</v>
      </c>
      <c r="B291" s="196" t="s">
        <v>977</v>
      </c>
      <c r="C291" s="84">
        <v>276</v>
      </c>
      <c r="D291" s="140"/>
      <c r="E291" s="9"/>
      <c r="F291" s="146"/>
      <c r="G291" s="90">
        <f t="shared" si="6"/>
        <v>0</v>
      </c>
      <c r="H291" s="64"/>
      <c r="I291" s="69">
        <f>G291-'[1]PRRAS'!$E287</f>
        <v>0</v>
      </c>
    </row>
    <row r="292" spans="1:9" s="21" customFormat="1" ht="12.75" customHeight="1">
      <c r="A292" s="124" t="s">
        <v>283</v>
      </c>
      <c r="B292" s="220" t="s">
        <v>455</v>
      </c>
      <c r="C292" s="117">
        <v>277</v>
      </c>
      <c r="D292" s="168"/>
      <c r="E292" s="169"/>
      <c r="F292" s="170"/>
      <c r="G292" s="157">
        <f t="shared" si="6"/>
        <v>0</v>
      </c>
      <c r="H292" s="96"/>
      <c r="I292" s="69">
        <f>G292-'[1]PRRAS'!$E288</f>
        <v>0</v>
      </c>
    </row>
    <row r="293" spans="1:9" s="21" customFormat="1" ht="12.75" customHeight="1">
      <c r="A293" s="75" t="s">
        <v>283</v>
      </c>
      <c r="B293" s="76" t="s">
        <v>457</v>
      </c>
      <c r="C293" s="84">
        <v>278</v>
      </c>
      <c r="D293" s="140"/>
      <c r="E293" s="9"/>
      <c r="F293" s="146"/>
      <c r="G293" s="90">
        <f t="shared" si="6"/>
        <v>0</v>
      </c>
      <c r="H293" s="64"/>
      <c r="I293" s="69">
        <f>G293-'[1]PRRAS'!$E289</f>
        <v>0</v>
      </c>
    </row>
    <row r="294" spans="1:9" s="21" customFormat="1" ht="12.75" customHeight="1">
      <c r="A294" s="75" t="s">
        <v>283</v>
      </c>
      <c r="B294" s="76" t="s">
        <v>978</v>
      </c>
      <c r="C294" s="84">
        <v>279</v>
      </c>
      <c r="D294" s="139">
        <f>D293-D292</f>
        <v>0</v>
      </c>
      <c r="E294" s="99">
        <f>E293-E292</f>
        <v>0</v>
      </c>
      <c r="F294" s="145">
        <f>F293-F292</f>
        <v>0</v>
      </c>
      <c r="G294" s="90">
        <f t="shared" si="6"/>
        <v>0</v>
      </c>
      <c r="H294" s="64"/>
      <c r="I294" s="69">
        <f>G294-'[1]PRRAS'!$E290</f>
        <v>0</v>
      </c>
    </row>
    <row r="295" spans="1:9" s="21" customFormat="1" ht="12.75" customHeight="1">
      <c r="A295" s="75" t="s">
        <v>283</v>
      </c>
      <c r="B295" s="76" t="s">
        <v>979</v>
      </c>
      <c r="C295" s="84">
        <v>280</v>
      </c>
      <c r="D295" s="139">
        <f>D292-D293</f>
        <v>0</v>
      </c>
      <c r="E295" s="99">
        <f>E292-E293</f>
        <v>0</v>
      </c>
      <c r="F295" s="145">
        <f>F292-F293</f>
        <v>0</v>
      </c>
      <c r="G295" s="90">
        <f t="shared" si="6"/>
        <v>0</v>
      </c>
      <c r="H295" s="64"/>
      <c r="I295" s="69">
        <f>G295-'[1]PRRAS'!$E291</f>
        <v>0</v>
      </c>
    </row>
    <row r="296" spans="1:9" s="21" customFormat="1" ht="12.75" customHeight="1">
      <c r="A296" s="75" t="s">
        <v>283</v>
      </c>
      <c r="B296" s="76" t="s">
        <v>980</v>
      </c>
      <c r="C296" s="84">
        <v>281</v>
      </c>
      <c r="D296" s="139">
        <f>D163-D294+D295</f>
        <v>740967</v>
      </c>
      <c r="E296" s="99">
        <f>E163-E294+E295</f>
        <v>905896</v>
      </c>
      <c r="F296" s="145">
        <f>F163-F294+F295</f>
        <v>3642314</v>
      </c>
      <c r="G296" s="90">
        <f t="shared" si="6"/>
        <v>5289177</v>
      </c>
      <c r="H296" s="64"/>
      <c r="I296" s="69">
        <f>G296-'[1]PRRAS'!$E292</f>
        <v>0</v>
      </c>
    </row>
    <row r="297" spans="1:9" s="21" customFormat="1" ht="12.75" customHeight="1">
      <c r="A297" s="75" t="s">
        <v>283</v>
      </c>
      <c r="B297" s="76" t="s">
        <v>981</v>
      </c>
      <c r="C297" s="84">
        <v>282</v>
      </c>
      <c r="D297" s="139">
        <f>D16-D296</f>
        <v>93218</v>
      </c>
      <c r="E297" s="99">
        <f>E16-E296</f>
        <v>72880</v>
      </c>
      <c r="F297" s="147">
        <f>F16-F296</f>
        <v>0</v>
      </c>
      <c r="G297" s="90">
        <f>SUM(D297:F297)</f>
        <v>166098</v>
      </c>
      <c r="H297" s="64"/>
      <c r="I297" s="69">
        <f>G297-'[1]PRRAS'!$E293</f>
        <v>0</v>
      </c>
    </row>
    <row r="298" spans="1:9" s="21" customFormat="1" ht="12.75" customHeight="1">
      <c r="A298" s="75" t="s">
        <v>283</v>
      </c>
      <c r="B298" s="76" t="s">
        <v>982</v>
      </c>
      <c r="C298" s="84">
        <v>283</v>
      </c>
      <c r="D298" s="139">
        <f>D296-D16</f>
        <v>-93218</v>
      </c>
      <c r="E298" s="99">
        <f>E296-E16</f>
        <v>-72880</v>
      </c>
      <c r="F298" s="147">
        <f>F296-F16</f>
        <v>0</v>
      </c>
      <c r="G298" s="90">
        <f t="shared" si="6"/>
        <v>-166098</v>
      </c>
      <c r="H298" s="64"/>
      <c r="I298" s="69">
        <f>G298-'[1]PRRAS'!$E294</f>
        <v>-166098</v>
      </c>
    </row>
    <row r="299" spans="1:9" s="21" customFormat="1" ht="12.75" customHeight="1">
      <c r="A299" s="75">
        <v>92211</v>
      </c>
      <c r="B299" s="76" t="s">
        <v>458</v>
      </c>
      <c r="C299" s="84">
        <v>284</v>
      </c>
      <c r="D299" s="87"/>
      <c r="E299" s="9"/>
      <c r="F299" s="10"/>
      <c r="G299" s="90">
        <f t="shared" si="6"/>
        <v>0</v>
      </c>
      <c r="H299" s="64"/>
      <c r="I299" s="69">
        <f>G299-'[1]PRRAS'!$E295</f>
        <v>0</v>
      </c>
    </row>
    <row r="300" spans="1:9" s="21" customFormat="1" ht="12.75" customHeight="1">
      <c r="A300" s="75">
        <v>92221</v>
      </c>
      <c r="B300" s="76" t="s">
        <v>459</v>
      </c>
      <c r="C300" s="84">
        <v>285</v>
      </c>
      <c r="D300" s="87"/>
      <c r="E300" s="9">
        <v>96356</v>
      </c>
      <c r="F300" s="10"/>
      <c r="G300" s="90">
        <f t="shared" si="6"/>
        <v>96356</v>
      </c>
      <c r="H300" s="64"/>
      <c r="I300" s="69">
        <f>G300-'[1]PRRAS'!$E296</f>
        <v>0</v>
      </c>
    </row>
    <row r="301" spans="1:9" s="21" customFormat="1" ht="12.75" customHeight="1">
      <c r="A301" s="75">
        <v>96</v>
      </c>
      <c r="B301" s="76" t="s">
        <v>460</v>
      </c>
      <c r="C301" s="84">
        <v>286</v>
      </c>
      <c r="D301" s="87"/>
      <c r="E301" s="9">
        <v>151736</v>
      </c>
      <c r="F301" s="10"/>
      <c r="G301" s="90">
        <f t="shared" si="6"/>
        <v>151736</v>
      </c>
      <c r="H301" s="64"/>
      <c r="I301" s="69">
        <f>G301-'[1]PRRAS'!$E297</f>
        <v>0</v>
      </c>
    </row>
    <row r="302" spans="1:9" s="19" customFormat="1" ht="12.75" customHeight="1">
      <c r="A302" s="107">
        <v>9661</v>
      </c>
      <c r="B302" s="134" t="s">
        <v>284</v>
      </c>
      <c r="C302" s="108">
        <v>287</v>
      </c>
      <c r="D302" s="109"/>
      <c r="E302" s="110">
        <v>3315</v>
      </c>
      <c r="F302" s="111"/>
      <c r="G302" s="112">
        <f t="shared" si="6"/>
        <v>3315</v>
      </c>
      <c r="H302" s="64"/>
      <c r="I302" s="69">
        <f>G302-'[1]PRRAS'!$E298</f>
        <v>0</v>
      </c>
    </row>
    <row r="303" spans="1:9" s="19" customFormat="1" ht="15.75" customHeight="1" thickBot="1">
      <c r="A303" s="113" t="s">
        <v>659</v>
      </c>
      <c r="B303" s="134" t="s">
        <v>660</v>
      </c>
      <c r="C303" s="115">
        <v>288</v>
      </c>
      <c r="D303" s="109"/>
      <c r="E303" s="110"/>
      <c r="F303" s="111"/>
      <c r="G303" s="112">
        <f t="shared" si="6"/>
        <v>0</v>
      </c>
      <c r="H303" s="114"/>
      <c r="I303" s="69">
        <f>G303-'[1]PRRAS'!$E299</f>
        <v>0</v>
      </c>
    </row>
    <row r="304" spans="1:9" s="20" customFormat="1" ht="14.25" thickBot="1" thickTop="1">
      <c r="A304" s="45"/>
      <c r="B304" s="298" t="s">
        <v>285</v>
      </c>
      <c r="C304" s="298"/>
      <c r="D304" s="298"/>
      <c r="E304" s="298"/>
      <c r="F304" s="298"/>
      <c r="G304" s="298"/>
      <c r="H304" s="298"/>
      <c r="I304" s="69">
        <f>G304-'[1]PRRAS'!$E300</f>
        <v>0</v>
      </c>
    </row>
    <row r="305" spans="1:9" s="43" customFormat="1" ht="12.75" customHeight="1" thickTop="1">
      <c r="A305" s="74">
        <v>7</v>
      </c>
      <c r="B305" s="116" t="s">
        <v>983</v>
      </c>
      <c r="C305" s="117">
        <v>289</v>
      </c>
      <c r="D305" s="118">
        <f>SUM(D306,D318,D351,D355)</f>
        <v>0</v>
      </c>
      <c r="E305" s="119">
        <f>SUM(E306,E318,E351,E355)</f>
        <v>0</v>
      </c>
      <c r="F305" s="120">
        <f>SUM(F306,F318,F351,F355)</f>
        <v>0</v>
      </c>
      <c r="G305" s="121">
        <f>SUM(D305:F305)</f>
        <v>0</v>
      </c>
      <c r="H305" s="63"/>
      <c r="I305" s="69">
        <f>G305-'[1]PRRAS'!$E301</f>
        <v>0</v>
      </c>
    </row>
    <row r="306" spans="1:9" s="43" customFormat="1" ht="12.75" customHeight="1" thickBot="1">
      <c r="A306" s="78">
        <v>71</v>
      </c>
      <c r="B306" s="79" t="s">
        <v>984</v>
      </c>
      <c r="C306" s="88">
        <v>290</v>
      </c>
      <c r="D306" s="101">
        <f>SUM(D307,D311)</f>
        <v>0</v>
      </c>
      <c r="E306" s="100">
        <f>SUM(E307,E311)</f>
        <v>0</v>
      </c>
      <c r="F306" s="102">
        <f>SUM(F307,F311)</f>
        <v>0</v>
      </c>
      <c r="G306" s="93">
        <f aca="true" t="shared" si="7" ref="G306:G369">SUM(D306:F306)</f>
        <v>0</v>
      </c>
      <c r="H306" s="165"/>
      <c r="I306" s="161">
        <f>G306-'[1]PRRAS'!$E302</f>
        <v>0</v>
      </c>
    </row>
    <row r="307" spans="1:9" s="20" customFormat="1" ht="12.75" customHeight="1" thickTop="1">
      <c r="A307" s="124">
        <v>711</v>
      </c>
      <c r="B307" s="116" t="s">
        <v>985</v>
      </c>
      <c r="C307" s="117">
        <v>291</v>
      </c>
      <c r="D307" s="118">
        <f>SUM(D308:D310)</f>
        <v>0</v>
      </c>
      <c r="E307" s="119">
        <f>SUM(E308:E310)</f>
        <v>0</v>
      </c>
      <c r="F307" s="120">
        <f>SUM(F308:F310)</f>
        <v>0</v>
      </c>
      <c r="G307" s="121">
        <f t="shared" si="7"/>
        <v>0</v>
      </c>
      <c r="H307" s="62"/>
      <c r="I307" s="73">
        <f>G307-'[1]PRRAS'!$E303</f>
        <v>0</v>
      </c>
    </row>
    <row r="308" spans="1:9" s="20" customFormat="1" ht="12.75" customHeight="1">
      <c r="A308" s="75">
        <v>7111</v>
      </c>
      <c r="B308" s="76" t="s">
        <v>286</v>
      </c>
      <c r="C308" s="84">
        <v>292</v>
      </c>
      <c r="D308" s="86"/>
      <c r="E308" s="7"/>
      <c r="F308" s="91"/>
      <c r="G308" s="8">
        <f t="shared" si="7"/>
        <v>0</v>
      </c>
      <c r="H308" s="62"/>
      <c r="I308" s="69">
        <f>G308-'[1]PRRAS'!$E304</f>
        <v>0</v>
      </c>
    </row>
    <row r="309" spans="1:9" s="20" customFormat="1" ht="12.75" customHeight="1">
      <c r="A309" s="75">
        <v>7112</v>
      </c>
      <c r="B309" s="76" t="s">
        <v>461</v>
      </c>
      <c r="C309" s="84">
        <v>293</v>
      </c>
      <c r="D309" s="86"/>
      <c r="E309" s="7"/>
      <c r="F309" s="91"/>
      <c r="G309" s="8">
        <f t="shared" si="7"/>
        <v>0</v>
      </c>
      <c r="H309" s="62"/>
      <c r="I309" s="69">
        <f>G309-'[1]PRRAS'!$E305</f>
        <v>0</v>
      </c>
    </row>
    <row r="310" spans="1:9" s="20" customFormat="1" ht="12.75" customHeight="1">
      <c r="A310" s="75">
        <v>7113</v>
      </c>
      <c r="B310" s="76" t="s">
        <v>462</v>
      </c>
      <c r="C310" s="84">
        <v>294</v>
      </c>
      <c r="D310" s="86"/>
      <c r="E310" s="7"/>
      <c r="F310" s="91"/>
      <c r="G310" s="8">
        <f t="shared" si="7"/>
        <v>0</v>
      </c>
      <c r="H310" s="62"/>
      <c r="I310" s="69">
        <f>G310-'[1]PRRAS'!$E306</f>
        <v>0</v>
      </c>
    </row>
    <row r="311" spans="1:9" s="20" customFormat="1" ht="12.75" customHeight="1">
      <c r="A311" s="75">
        <v>712</v>
      </c>
      <c r="B311" s="76" t="s">
        <v>986</v>
      </c>
      <c r="C311" s="84">
        <v>295</v>
      </c>
      <c r="D311" s="85">
        <f>SUM(D312:D317)</f>
        <v>0</v>
      </c>
      <c r="E311" s="41">
        <f>SUM(E312:E317)</f>
        <v>0</v>
      </c>
      <c r="F311" s="42">
        <f>SUM(F312:F317)</f>
        <v>0</v>
      </c>
      <c r="G311" s="8">
        <f t="shared" si="7"/>
        <v>0</v>
      </c>
      <c r="H311" s="62"/>
      <c r="I311" s="69">
        <f>G311-'[1]PRRAS'!$E307</f>
        <v>0</v>
      </c>
    </row>
    <row r="312" spans="1:9" s="20" customFormat="1" ht="12.75" customHeight="1">
      <c r="A312" s="75">
        <v>7121</v>
      </c>
      <c r="B312" s="76" t="s">
        <v>463</v>
      </c>
      <c r="C312" s="84">
        <v>296</v>
      </c>
      <c r="D312" s="86"/>
      <c r="E312" s="7"/>
      <c r="F312" s="91"/>
      <c r="G312" s="8">
        <f t="shared" si="7"/>
        <v>0</v>
      </c>
      <c r="H312" s="62"/>
      <c r="I312" s="69">
        <f>G312-'[1]PRRAS'!$E308</f>
        <v>0</v>
      </c>
    </row>
    <row r="313" spans="1:9" s="20" customFormat="1" ht="12.75" customHeight="1">
      <c r="A313" s="75">
        <v>7122</v>
      </c>
      <c r="B313" s="76" t="s">
        <v>464</v>
      </c>
      <c r="C313" s="84">
        <v>297</v>
      </c>
      <c r="D313" s="86"/>
      <c r="E313" s="7"/>
      <c r="F313" s="91"/>
      <c r="G313" s="8">
        <f t="shared" si="7"/>
        <v>0</v>
      </c>
      <c r="H313" s="62"/>
      <c r="I313" s="69">
        <f>G313-'[1]PRRAS'!$E309</f>
        <v>0</v>
      </c>
    </row>
    <row r="314" spans="1:9" s="20" customFormat="1" ht="12.75" customHeight="1">
      <c r="A314" s="75">
        <v>7123</v>
      </c>
      <c r="B314" s="76" t="s">
        <v>465</v>
      </c>
      <c r="C314" s="84">
        <v>298</v>
      </c>
      <c r="D314" s="86"/>
      <c r="E314" s="7"/>
      <c r="F314" s="91"/>
      <c r="G314" s="8">
        <f t="shared" si="7"/>
        <v>0</v>
      </c>
      <c r="H314" s="62"/>
      <c r="I314" s="69">
        <f>G314-'[1]PRRAS'!$E310</f>
        <v>0</v>
      </c>
    </row>
    <row r="315" spans="1:9" s="20" customFormat="1" ht="12.75" customHeight="1">
      <c r="A315" s="75">
        <v>7124</v>
      </c>
      <c r="B315" s="76" t="s">
        <v>466</v>
      </c>
      <c r="C315" s="84">
        <v>299</v>
      </c>
      <c r="D315" s="86"/>
      <c r="E315" s="7"/>
      <c r="F315" s="91"/>
      <c r="G315" s="8">
        <f t="shared" si="7"/>
        <v>0</v>
      </c>
      <c r="H315" s="62"/>
      <c r="I315" s="69">
        <f>G315-'[1]PRRAS'!$E311</f>
        <v>0</v>
      </c>
    </row>
    <row r="316" spans="1:9" s="20" customFormat="1" ht="12.75" customHeight="1">
      <c r="A316" s="75">
        <v>7125</v>
      </c>
      <c r="B316" s="76" t="s">
        <v>467</v>
      </c>
      <c r="C316" s="84">
        <v>300</v>
      </c>
      <c r="D316" s="86"/>
      <c r="E316" s="7"/>
      <c r="F316" s="91"/>
      <c r="G316" s="8">
        <f t="shared" si="7"/>
        <v>0</v>
      </c>
      <c r="H316" s="62"/>
      <c r="I316" s="69">
        <f>G316-'[1]PRRAS'!$E312</f>
        <v>0</v>
      </c>
    </row>
    <row r="317" spans="1:9" s="20" customFormat="1" ht="12.75" customHeight="1">
      <c r="A317" s="75">
        <v>7126</v>
      </c>
      <c r="B317" s="76" t="s">
        <v>468</v>
      </c>
      <c r="C317" s="84">
        <v>301</v>
      </c>
      <c r="D317" s="86"/>
      <c r="E317" s="7"/>
      <c r="F317" s="91"/>
      <c r="G317" s="8">
        <f t="shared" si="7"/>
        <v>0</v>
      </c>
      <c r="H317" s="97"/>
      <c r="I317" s="69">
        <f>G317-'[1]PRRAS'!$E313</f>
        <v>0</v>
      </c>
    </row>
    <row r="318" spans="1:9" s="43" customFormat="1" ht="24.75" customHeight="1">
      <c r="A318" s="124">
        <v>72</v>
      </c>
      <c r="B318" s="116" t="s">
        <v>987</v>
      </c>
      <c r="C318" s="117">
        <v>302</v>
      </c>
      <c r="D318" s="118">
        <f>SUM(D319,D324,D333,D338,D343,D346)</f>
        <v>0</v>
      </c>
      <c r="E318" s="119">
        <f>SUM(E319,E324,E333,E338,E343,E346)</f>
        <v>0</v>
      </c>
      <c r="F318" s="120">
        <f>SUM(F319,F324,F333,F338,F343,F346)</f>
        <v>0</v>
      </c>
      <c r="G318" s="121">
        <f t="shared" si="7"/>
        <v>0</v>
      </c>
      <c r="H318" s="63"/>
      <c r="I318" s="69">
        <f>G318-'[1]PRRAS'!$E314</f>
        <v>0</v>
      </c>
    </row>
    <row r="319" spans="1:9" s="20" customFormat="1" ht="12.75" customHeight="1">
      <c r="A319" s="75">
        <v>721</v>
      </c>
      <c r="B319" s="76" t="s">
        <v>988</v>
      </c>
      <c r="C319" s="84">
        <v>303</v>
      </c>
      <c r="D319" s="85">
        <f>SUM(D320:D323)</f>
        <v>0</v>
      </c>
      <c r="E319" s="41">
        <f>SUM(E320:E323)</f>
        <v>0</v>
      </c>
      <c r="F319" s="42">
        <f>SUM(F320:F323)</f>
        <v>0</v>
      </c>
      <c r="G319" s="8">
        <f t="shared" si="7"/>
        <v>0</v>
      </c>
      <c r="H319" s="62"/>
      <c r="I319" s="69">
        <f>G319-'[1]PRRAS'!$E315</f>
        <v>0</v>
      </c>
    </row>
    <row r="320" spans="1:9" s="20" customFormat="1" ht="12.75" customHeight="1">
      <c r="A320" s="75">
        <v>7211</v>
      </c>
      <c r="B320" s="76" t="s">
        <v>408</v>
      </c>
      <c r="C320" s="84">
        <v>304</v>
      </c>
      <c r="D320" s="86"/>
      <c r="E320" s="7"/>
      <c r="F320" s="91"/>
      <c r="G320" s="8">
        <f t="shared" si="7"/>
        <v>0</v>
      </c>
      <c r="H320" s="62"/>
      <c r="I320" s="69">
        <f>G320-'[1]PRRAS'!$E316</f>
        <v>0</v>
      </c>
    </row>
    <row r="321" spans="1:9" s="20" customFormat="1" ht="12.75" customHeight="1">
      <c r="A321" s="75">
        <v>7212</v>
      </c>
      <c r="B321" s="76" t="s">
        <v>409</v>
      </c>
      <c r="C321" s="84">
        <v>305</v>
      </c>
      <c r="D321" s="86"/>
      <c r="E321" s="7"/>
      <c r="F321" s="91"/>
      <c r="G321" s="8">
        <f t="shared" si="7"/>
        <v>0</v>
      </c>
      <c r="H321" s="62"/>
      <c r="I321" s="69">
        <f>G321-'[1]PRRAS'!$E317</f>
        <v>0</v>
      </c>
    </row>
    <row r="322" spans="1:9" s="20" customFormat="1" ht="12.75" customHeight="1">
      <c r="A322" s="75">
        <v>7213</v>
      </c>
      <c r="B322" s="76" t="s">
        <v>287</v>
      </c>
      <c r="C322" s="84">
        <v>306</v>
      </c>
      <c r="D322" s="86"/>
      <c r="E322" s="7"/>
      <c r="F322" s="91"/>
      <c r="G322" s="8">
        <f t="shared" si="7"/>
        <v>0</v>
      </c>
      <c r="H322" s="62"/>
      <c r="I322" s="69">
        <f>G322-'[1]PRRAS'!$E318</f>
        <v>0</v>
      </c>
    </row>
    <row r="323" spans="1:9" s="20" customFormat="1" ht="12.75" customHeight="1">
      <c r="A323" s="75">
        <v>7214</v>
      </c>
      <c r="B323" s="76" t="s">
        <v>410</v>
      </c>
      <c r="C323" s="84">
        <v>307</v>
      </c>
      <c r="D323" s="86"/>
      <c r="E323" s="7"/>
      <c r="F323" s="91"/>
      <c r="G323" s="8">
        <f t="shared" si="7"/>
        <v>0</v>
      </c>
      <c r="H323" s="62"/>
      <c r="I323" s="69">
        <f>G323-'[1]PRRAS'!$E319</f>
        <v>0</v>
      </c>
    </row>
    <row r="324" spans="1:9" s="20" customFormat="1" ht="12.75" customHeight="1">
      <c r="A324" s="75">
        <v>722</v>
      </c>
      <c r="B324" s="76" t="s">
        <v>989</v>
      </c>
      <c r="C324" s="84">
        <v>308</v>
      </c>
      <c r="D324" s="132">
        <f>SUM(D325:D332)</f>
        <v>0</v>
      </c>
      <c r="E324" s="41">
        <f>SUM(E325:E332)</f>
        <v>0</v>
      </c>
      <c r="F324" s="133">
        <f>SUM(F325:F332)</f>
        <v>0</v>
      </c>
      <c r="G324" s="8">
        <f t="shared" si="7"/>
        <v>0</v>
      </c>
      <c r="H324" s="62"/>
      <c r="I324" s="69">
        <f>G324-'[1]PRRAS'!$E320</f>
        <v>0</v>
      </c>
    </row>
    <row r="325" spans="1:9" s="20" customFormat="1" ht="12.75" customHeight="1">
      <c r="A325" s="75">
        <v>7221</v>
      </c>
      <c r="B325" s="76" t="s">
        <v>411</v>
      </c>
      <c r="C325" s="84">
        <v>309</v>
      </c>
      <c r="D325" s="86"/>
      <c r="E325" s="7"/>
      <c r="F325" s="91"/>
      <c r="G325" s="8">
        <f t="shared" si="7"/>
        <v>0</v>
      </c>
      <c r="H325" s="62"/>
      <c r="I325" s="69">
        <f>G325-'[1]PRRAS'!$E321</f>
        <v>0</v>
      </c>
    </row>
    <row r="326" spans="1:9" s="20" customFormat="1" ht="12.75" customHeight="1">
      <c r="A326" s="75">
        <v>7222</v>
      </c>
      <c r="B326" s="76" t="s">
        <v>469</v>
      </c>
      <c r="C326" s="84">
        <v>310</v>
      </c>
      <c r="D326" s="86"/>
      <c r="E326" s="7"/>
      <c r="F326" s="91"/>
      <c r="G326" s="8">
        <f t="shared" si="7"/>
        <v>0</v>
      </c>
      <c r="H326" s="62"/>
      <c r="I326" s="69">
        <f>G326-'[1]PRRAS'!$E322</f>
        <v>0</v>
      </c>
    </row>
    <row r="327" spans="1:9" s="20" customFormat="1" ht="12.75" customHeight="1">
      <c r="A327" s="75">
        <v>7223</v>
      </c>
      <c r="B327" s="76" t="s">
        <v>413</v>
      </c>
      <c r="C327" s="84">
        <v>311</v>
      </c>
      <c r="D327" s="86"/>
      <c r="E327" s="7"/>
      <c r="F327" s="91"/>
      <c r="G327" s="8">
        <f t="shared" si="7"/>
        <v>0</v>
      </c>
      <c r="H327" s="62"/>
      <c r="I327" s="69">
        <f>G327-'[1]PRRAS'!$E323</f>
        <v>0</v>
      </c>
    </row>
    <row r="328" spans="1:9" s="20" customFormat="1" ht="12.75" customHeight="1">
      <c r="A328" s="75">
        <v>7224</v>
      </c>
      <c r="B328" s="76" t="s">
        <v>414</v>
      </c>
      <c r="C328" s="84">
        <v>312</v>
      </c>
      <c r="D328" s="86"/>
      <c r="E328" s="7"/>
      <c r="F328" s="91"/>
      <c r="G328" s="8">
        <f t="shared" si="7"/>
        <v>0</v>
      </c>
      <c r="H328" s="62"/>
      <c r="I328" s="69">
        <f>G328-'[1]PRRAS'!$E324</f>
        <v>0</v>
      </c>
    </row>
    <row r="329" spans="1:9" s="20" customFormat="1" ht="12.75" customHeight="1">
      <c r="A329" s="75">
        <v>7225</v>
      </c>
      <c r="B329" s="76" t="s">
        <v>470</v>
      </c>
      <c r="C329" s="84">
        <v>313</v>
      </c>
      <c r="D329" s="86"/>
      <c r="E329" s="7"/>
      <c r="F329" s="91"/>
      <c r="G329" s="8">
        <f t="shared" si="7"/>
        <v>0</v>
      </c>
      <c r="H329" s="62"/>
      <c r="I329" s="69">
        <f>G329-'[1]PRRAS'!$E325</f>
        <v>0</v>
      </c>
    </row>
    <row r="330" spans="1:9" s="20" customFormat="1" ht="12.75" customHeight="1">
      <c r="A330" s="75">
        <v>7226</v>
      </c>
      <c r="B330" s="76" t="s">
        <v>415</v>
      </c>
      <c r="C330" s="84">
        <v>314</v>
      </c>
      <c r="D330" s="86"/>
      <c r="E330" s="7"/>
      <c r="F330" s="91"/>
      <c r="G330" s="8">
        <f t="shared" si="7"/>
        <v>0</v>
      </c>
      <c r="H330" s="62"/>
      <c r="I330" s="69">
        <f>G330-'[1]PRRAS'!$E326</f>
        <v>0</v>
      </c>
    </row>
    <row r="331" spans="1:9" s="20" customFormat="1" ht="12.75" customHeight="1">
      <c r="A331" s="75">
        <v>7227</v>
      </c>
      <c r="B331" s="76" t="s">
        <v>416</v>
      </c>
      <c r="C331" s="84">
        <v>315</v>
      </c>
      <c r="D331" s="86"/>
      <c r="E331" s="7"/>
      <c r="F331" s="91"/>
      <c r="G331" s="8">
        <f t="shared" si="7"/>
        <v>0</v>
      </c>
      <c r="H331" s="62"/>
      <c r="I331" s="69">
        <f>G331-'[1]PRRAS'!$E327</f>
        <v>0</v>
      </c>
    </row>
    <row r="332" spans="1:9" s="20" customFormat="1" ht="12.75" customHeight="1">
      <c r="A332" s="75" t="s">
        <v>661</v>
      </c>
      <c r="B332" s="76" t="s">
        <v>662</v>
      </c>
      <c r="C332" s="84">
        <v>316</v>
      </c>
      <c r="D332" s="86"/>
      <c r="E332" s="7"/>
      <c r="F332" s="91"/>
      <c r="G332" s="8">
        <f t="shared" si="7"/>
        <v>0</v>
      </c>
      <c r="H332" s="62"/>
      <c r="I332" s="69">
        <f>G332-'[1]PRRAS'!$E328</f>
        <v>0</v>
      </c>
    </row>
    <row r="333" spans="1:9" s="20" customFormat="1" ht="12.75" customHeight="1">
      <c r="A333" s="75">
        <v>723</v>
      </c>
      <c r="B333" s="77" t="s">
        <v>990</v>
      </c>
      <c r="C333" s="84">
        <v>317</v>
      </c>
      <c r="D333" s="85">
        <f>SUM(D334:D337)</f>
        <v>0</v>
      </c>
      <c r="E333" s="41">
        <f>SUM(E334:E337)</f>
        <v>0</v>
      </c>
      <c r="F333" s="42">
        <f>SUM(F334:F337)</f>
        <v>0</v>
      </c>
      <c r="G333" s="8">
        <f t="shared" si="7"/>
        <v>0</v>
      </c>
      <c r="H333" s="62"/>
      <c r="I333" s="69">
        <f>G333-'[1]PRRAS'!$E329</f>
        <v>0</v>
      </c>
    </row>
    <row r="334" spans="1:9" s="20" customFormat="1" ht="12.75" customHeight="1">
      <c r="A334" s="75">
        <v>7231</v>
      </c>
      <c r="B334" s="76" t="s">
        <v>417</v>
      </c>
      <c r="C334" s="84">
        <v>318</v>
      </c>
      <c r="D334" s="86"/>
      <c r="E334" s="7"/>
      <c r="F334" s="91"/>
      <c r="G334" s="8">
        <f t="shared" si="7"/>
        <v>0</v>
      </c>
      <c r="H334" s="62"/>
      <c r="I334" s="69">
        <f>G334-'[1]PRRAS'!$E330</f>
        <v>0</v>
      </c>
    </row>
    <row r="335" spans="1:9" s="20" customFormat="1" ht="12.75" customHeight="1">
      <c r="A335" s="75">
        <v>7232</v>
      </c>
      <c r="B335" s="76" t="s">
        <v>471</v>
      </c>
      <c r="C335" s="84">
        <v>319</v>
      </c>
      <c r="D335" s="86"/>
      <c r="E335" s="7"/>
      <c r="F335" s="91"/>
      <c r="G335" s="8">
        <f t="shared" si="7"/>
        <v>0</v>
      </c>
      <c r="H335" s="62"/>
      <c r="I335" s="69">
        <f>G335-'[1]PRRAS'!$E331</f>
        <v>0</v>
      </c>
    </row>
    <row r="336" spans="1:9" s="20" customFormat="1" ht="12.75" customHeight="1">
      <c r="A336" s="75">
        <v>7233</v>
      </c>
      <c r="B336" s="76" t="s">
        <v>418</v>
      </c>
      <c r="C336" s="84">
        <v>320</v>
      </c>
      <c r="D336" s="86"/>
      <c r="E336" s="7"/>
      <c r="F336" s="91"/>
      <c r="G336" s="8">
        <f t="shared" si="7"/>
        <v>0</v>
      </c>
      <c r="H336" s="62"/>
      <c r="I336" s="69">
        <f>G336-'[1]PRRAS'!$E332</f>
        <v>0</v>
      </c>
    </row>
    <row r="337" spans="1:9" s="20" customFormat="1" ht="12.75" customHeight="1">
      <c r="A337" s="75">
        <v>7234</v>
      </c>
      <c r="B337" s="77" t="s">
        <v>442</v>
      </c>
      <c r="C337" s="84">
        <v>321</v>
      </c>
      <c r="D337" s="86"/>
      <c r="E337" s="7"/>
      <c r="F337" s="91"/>
      <c r="G337" s="8">
        <f t="shared" si="7"/>
        <v>0</v>
      </c>
      <c r="H337" s="62"/>
      <c r="I337" s="69">
        <f>G337-'[1]PRRAS'!$E333</f>
        <v>0</v>
      </c>
    </row>
    <row r="338" spans="1:9" s="20" customFormat="1" ht="12.75" customHeight="1">
      <c r="A338" s="75">
        <v>724</v>
      </c>
      <c r="B338" s="77" t="s">
        <v>991</v>
      </c>
      <c r="C338" s="84">
        <v>322</v>
      </c>
      <c r="D338" s="85">
        <f>SUM(D339:D342)</f>
        <v>0</v>
      </c>
      <c r="E338" s="41">
        <f>SUM(E339:E342)</f>
        <v>0</v>
      </c>
      <c r="F338" s="42">
        <f>SUM(F339:F342)</f>
        <v>0</v>
      </c>
      <c r="G338" s="8">
        <f t="shared" si="7"/>
        <v>0</v>
      </c>
      <c r="H338" s="62"/>
      <c r="I338" s="69">
        <f>G338-'[1]PRRAS'!$E334</f>
        <v>0</v>
      </c>
    </row>
    <row r="339" spans="1:9" s="20" customFormat="1" ht="12.75" customHeight="1">
      <c r="A339" s="75">
        <v>7241</v>
      </c>
      <c r="B339" s="76" t="s">
        <v>288</v>
      </c>
      <c r="C339" s="84">
        <v>323</v>
      </c>
      <c r="D339" s="86"/>
      <c r="E339" s="7"/>
      <c r="F339" s="91"/>
      <c r="G339" s="8">
        <f t="shared" si="7"/>
        <v>0</v>
      </c>
      <c r="H339" s="62"/>
      <c r="I339" s="69">
        <f>G339-'[1]PRRAS'!$E335</f>
        <v>0</v>
      </c>
    </row>
    <row r="340" spans="1:9" s="20" customFormat="1" ht="12.75" customHeight="1">
      <c r="A340" s="75">
        <v>7242</v>
      </c>
      <c r="B340" s="76" t="s">
        <v>289</v>
      </c>
      <c r="C340" s="84">
        <v>324</v>
      </c>
      <c r="D340" s="86"/>
      <c r="E340" s="7"/>
      <c r="F340" s="91"/>
      <c r="G340" s="8">
        <f t="shared" si="7"/>
        <v>0</v>
      </c>
      <c r="H340" s="62"/>
      <c r="I340" s="69">
        <f>G340-'[1]PRRAS'!$E336</f>
        <v>0</v>
      </c>
    </row>
    <row r="341" spans="1:9" s="20" customFormat="1" ht="12.75" customHeight="1">
      <c r="A341" s="75">
        <v>7243</v>
      </c>
      <c r="B341" s="76" t="s">
        <v>443</v>
      </c>
      <c r="C341" s="84">
        <v>325</v>
      </c>
      <c r="D341" s="86"/>
      <c r="E341" s="7"/>
      <c r="F341" s="91"/>
      <c r="G341" s="8">
        <f t="shared" si="7"/>
        <v>0</v>
      </c>
      <c r="H341" s="62"/>
      <c r="I341" s="69">
        <f>G341-'[1]PRRAS'!$E337</f>
        <v>0</v>
      </c>
    </row>
    <row r="342" spans="1:9" s="20" customFormat="1" ht="12.75" customHeight="1" thickBot="1">
      <c r="A342" s="78">
        <v>7244</v>
      </c>
      <c r="B342" s="79" t="s">
        <v>444</v>
      </c>
      <c r="C342" s="88">
        <v>326</v>
      </c>
      <c r="D342" s="89"/>
      <c r="E342" s="80"/>
      <c r="F342" s="92"/>
      <c r="G342" s="93">
        <f t="shared" si="7"/>
        <v>0</v>
      </c>
      <c r="H342" s="68"/>
      <c r="I342" s="161">
        <f>G342-'[1]PRRAS'!$E338</f>
        <v>0</v>
      </c>
    </row>
    <row r="343" spans="1:9" s="20" customFormat="1" ht="12.75" customHeight="1" thickTop="1">
      <c r="A343" s="124">
        <v>725</v>
      </c>
      <c r="B343" s="116" t="s">
        <v>992</v>
      </c>
      <c r="C343" s="117">
        <v>327</v>
      </c>
      <c r="D343" s="118">
        <f>SUM(D344:D345)</f>
        <v>0</v>
      </c>
      <c r="E343" s="119">
        <f>SUM(E344:E345)</f>
        <v>0</v>
      </c>
      <c r="F343" s="120">
        <f>SUM(F344:F345)</f>
        <v>0</v>
      </c>
      <c r="G343" s="121">
        <f t="shared" si="7"/>
        <v>0</v>
      </c>
      <c r="H343" s="62"/>
      <c r="I343" s="73">
        <f>G343-'[1]PRRAS'!$E339</f>
        <v>0</v>
      </c>
    </row>
    <row r="344" spans="1:9" s="20" customFormat="1" ht="12.75" customHeight="1">
      <c r="A344" s="75">
        <v>7251</v>
      </c>
      <c r="B344" s="76" t="s">
        <v>445</v>
      </c>
      <c r="C344" s="84">
        <v>328</v>
      </c>
      <c r="D344" s="86"/>
      <c r="E344" s="7"/>
      <c r="F344" s="91"/>
      <c r="G344" s="8">
        <f t="shared" si="7"/>
        <v>0</v>
      </c>
      <c r="H344" s="62"/>
      <c r="I344" s="69">
        <f>G344-'[1]PRRAS'!$E340</f>
        <v>0</v>
      </c>
    </row>
    <row r="345" spans="1:9" s="20" customFormat="1" ht="12.75" customHeight="1">
      <c r="A345" s="75">
        <v>7252</v>
      </c>
      <c r="B345" s="76" t="s">
        <v>446</v>
      </c>
      <c r="C345" s="84">
        <v>329</v>
      </c>
      <c r="D345" s="86"/>
      <c r="E345" s="7"/>
      <c r="F345" s="91"/>
      <c r="G345" s="8">
        <f t="shared" si="7"/>
        <v>0</v>
      </c>
      <c r="H345" s="62"/>
      <c r="I345" s="69">
        <f>G345-'[1]PRRAS'!$E341</f>
        <v>0</v>
      </c>
    </row>
    <row r="346" spans="1:9" s="20" customFormat="1" ht="12.75" customHeight="1">
      <c r="A346" s="75">
        <v>726</v>
      </c>
      <c r="B346" s="76" t="s">
        <v>993</v>
      </c>
      <c r="C346" s="84">
        <v>330</v>
      </c>
      <c r="D346" s="85">
        <f>SUM(D347:D350)</f>
        <v>0</v>
      </c>
      <c r="E346" s="41">
        <f>SUM(E347:E350)</f>
        <v>0</v>
      </c>
      <c r="F346" s="42">
        <f>SUM(F347:F350)</f>
        <v>0</v>
      </c>
      <c r="G346" s="8">
        <f t="shared" si="7"/>
        <v>0</v>
      </c>
      <c r="H346" s="62"/>
      <c r="I346" s="69">
        <f>G346-'[1]PRRAS'!$E342</f>
        <v>0</v>
      </c>
    </row>
    <row r="347" spans="1:9" s="20" customFormat="1" ht="12.75" customHeight="1">
      <c r="A347" s="75">
        <v>7261</v>
      </c>
      <c r="B347" s="76" t="s">
        <v>290</v>
      </c>
      <c r="C347" s="84">
        <v>331</v>
      </c>
      <c r="D347" s="86"/>
      <c r="E347" s="7"/>
      <c r="F347" s="91"/>
      <c r="G347" s="8">
        <f t="shared" si="7"/>
        <v>0</v>
      </c>
      <c r="H347" s="62"/>
      <c r="I347" s="69">
        <f>G347-'[1]PRRAS'!$E343</f>
        <v>0</v>
      </c>
    </row>
    <row r="348" spans="1:9" s="20" customFormat="1" ht="12.75" customHeight="1">
      <c r="A348" s="75">
        <v>7262</v>
      </c>
      <c r="B348" s="76" t="s">
        <v>472</v>
      </c>
      <c r="C348" s="84">
        <v>332</v>
      </c>
      <c r="D348" s="86"/>
      <c r="E348" s="7"/>
      <c r="F348" s="91"/>
      <c r="G348" s="8">
        <f t="shared" si="7"/>
        <v>0</v>
      </c>
      <c r="H348" s="62"/>
      <c r="I348" s="69">
        <f>G348-'[1]PRRAS'!$E344</f>
        <v>0</v>
      </c>
    </row>
    <row r="349" spans="1:9" s="20" customFormat="1" ht="12.75" customHeight="1">
      <c r="A349" s="75">
        <v>7263</v>
      </c>
      <c r="B349" s="76" t="s">
        <v>473</v>
      </c>
      <c r="C349" s="84">
        <v>333</v>
      </c>
      <c r="D349" s="86"/>
      <c r="E349" s="7"/>
      <c r="F349" s="91"/>
      <c r="G349" s="8">
        <f t="shared" si="7"/>
        <v>0</v>
      </c>
      <c r="H349" s="62"/>
      <c r="I349" s="69">
        <f>G349-'[1]PRRAS'!$E345</f>
        <v>0</v>
      </c>
    </row>
    <row r="350" spans="1:9" s="20" customFormat="1" ht="12.75" customHeight="1">
      <c r="A350" s="75">
        <v>7264</v>
      </c>
      <c r="B350" s="76" t="s">
        <v>405</v>
      </c>
      <c r="C350" s="84">
        <v>334</v>
      </c>
      <c r="D350" s="86"/>
      <c r="E350" s="7"/>
      <c r="F350" s="91"/>
      <c r="G350" s="8">
        <f t="shared" si="7"/>
        <v>0</v>
      </c>
      <c r="H350" s="62"/>
      <c r="I350" s="69">
        <f>G350-'[1]PRRAS'!$E346</f>
        <v>0</v>
      </c>
    </row>
    <row r="351" spans="1:9" s="43" customFormat="1" ht="12.75" customHeight="1">
      <c r="A351" s="75">
        <v>73</v>
      </c>
      <c r="B351" s="76" t="s">
        <v>994</v>
      </c>
      <c r="C351" s="84">
        <v>335</v>
      </c>
      <c r="D351" s="85">
        <f>SUM(D352)</f>
        <v>0</v>
      </c>
      <c r="E351" s="41">
        <f>SUM(E352)</f>
        <v>0</v>
      </c>
      <c r="F351" s="42">
        <f>SUM(F352)</f>
        <v>0</v>
      </c>
      <c r="G351" s="8">
        <f t="shared" si="7"/>
        <v>0</v>
      </c>
      <c r="H351" s="63"/>
      <c r="I351" s="69">
        <f>G351-'[1]PRRAS'!$E347</f>
        <v>0</v>
      </c>
    </row>
    <row r="352" spans="1:9" s="20" customFormat="1" ht="12.75" customHeight="1">
      <c r="A352" s="75">
        <v>731</v>
      </c>
      <c r="B352" s="77" t="s">
        <v>995</v>
      </c>
      <c r="C352" s="84">
        <v>336</v>
      </c>
      <c r="D352" s="85">
        <f>SUM(D353:D354)</f>
        <v>0</v>
      </c>
      <c r="E352" s="41">
        <f>SUM(E353:E354)</f>
        <v>0</v>
      </c>
      <c r="F352" s="42">
        <f>SUM(F353:F354)</f>
        <v>0</v>
      </c>
      <c r="G352" s="8">
        <f t="shared" si="7"/>
        <v>0</v>
      </c>
      <c r="H352" s="62"/>
      <c r="I352" s="69">
        <f>G352-'[1]PRRAS'!$E348</f>
        <v>0</v>
      </c>
    </row>
    <row r="353" spans="1:9" s="20" customFormat="1" ht="12.75" customHeight="1">
      <c r="A353" s="75">
        <v>7311</v>
      </c>
      <c r="B353" s="76" t="s">
        <v>474</v>
      </c>
      <c r="C353" s="84">
        <v>337</v>
      </c>
      <c r="D353" s="86"/>
      <c r="E353" s="7"/>
      <c r="F353" s="91"/>
      <c r="G353" s="8">
        <f t="shared" si="7"/>
        <v>0</v>
      </c>
      <c r="H353" s="97"/>
      <c r="I353" s="69">
        <f>G353-'[1]PRRAS'!$E349</f>
        <v>0</v>
      </c>
    </row>
    <row r="354" spans="1:9" s="20" customFormat="1" ht="12.75" customHeight="1">
      <c r="A354" s="124">
        <v>7312</v>
      </c>
      <c r="B354" s="116" t="s">
        <v>475</v>
      </c>
      <c r="C354" s="117">
        <v>338</v>
      </c>
      <c r="D354" s="126"/>
      <c r="E354" s="127"/>
      <c r="F354" s="128"/>
      <c r="G354" s="121">
        <f t="shared" si="7"/>
        <v>0</v>
      </c>
      <c r="H354" s="62"/>
      <c r="I354" s="69">
        <f>G354-'[1]PRRAS'!$E350</f>
        <v>0</v>
      </c>
    </row>
    <row r="355" spans="1:9" s="46" customFormat="1" ht="12.75" customHeight="1">
      <c r="A355" s="75">
        <v>74</v>
      </c>
      <c r="B355" s="76" t="s">
        <v>996</v>
      </c>
      <c r="C355" s="84">
        <v>339</v>
      </c>
      <c r="D355" s="85">
        <f>SUM(D356)</f>
        <v>0</v>
      </c>
      <c r="E355" s="41">
        <f>SUM(E356)</f>
        <v>0</v>
      </c>
      <c r="F355" s="42">
        <f>SUM(F356)</f>
        <v>0</v>
      </c>
      <c r="G355" s="8">
        <f t="shared" si="7"/>
        <v>0</v>
      </c>
      <c r="H355" s="63"/>
      <c r="I355" s="69">
        <f>G355-'[1]PRRAS'!$E351</f>
        <v>0</v>
      </c>
    </row>
    <row r="356" spans="1:9" s="47" customFormat="1" ht="12.75" customHeight="1">
      <c r="A356" s="75">
        <v>741</v>
      </c>
      <c r="B356" s="76" t="s">
        <v>997</v>
      </c>
      <c r="C356" s="84">
        <v>340</v>
      </c>
      <c r="D356" s="86"/>
      <c r="E356" s="7"/>
      <c r="F356" s="91"/>
      <c r="G356" s="121">
        <f t="shared" si="7"/>
        <v>0</v>
      </c>
      <c r="H356" s="62"/>
      <c r="I356" s="69">
        <f>G356-'[1]PRRAS'!$E352</f>
        <v>0</v>
      </c>
    </row>
    <row r="357" spans="1:9" s="43" customFormat="1" ht="12.75" customHeight="1">
      <c r="A357" s="124">
        <v>4</v>
      </c>
      <c r="B357" s="116" t="s">
        <v>998</v>
      </c>
      <c r="C357" s="117">
        <v>341</v>
      </c>
      <c r="D357" s="118">
        <f>SUM(D358,D370,D403,D407,D409)</f>
        <v>32416</v>
      </c>
      <c r="E357" s="119">
        <f>SUM(E358,E370,E403,E407,E409)</f>
        <v>78405</v>
      </c>
      <c r="F357" s="120">
        <f>SUM(F358,F370,F403,F407,F409)</f>
        <v>0</v>
      </c>
      <c r="G357" s="121">
        <f t="shared" si="7"/>
        <v>110821</v>
      </c>
      <c r="H357" s="63"/>
      <c r="I357" s="69">
        <f>G357-'[1]PRRAS'!$E353</f>
        <v>0</v>
      </c>
    </row>
    <row r="358" spans="1:9" s="43" customFormat="1" ht="12.75" customHeight="1">
      <c r="A358" s="75">
        <v>41</v>
      </c>
      <c r="B358" s="76" t="s">
        <v>999</v>
      </c>
      <c r="C358" s="84">
        <v>342</v>
      </c>
      <c r="D358" s="132">
        <f>SUM(D359,D363)</f>
        <v>0</v>
      </c>
      <c r="E358" s="41">
        <f>SUM(E359,E363)</f>
        <v>0</v>
      </c>
      <c r="F358" s="133">
        <f>SUM(F359,F363)</f>
        <v>0</v>
      </c>
      <c r="G358" s="8">
        <f t="shared" si="7"/>
        <v>0</v>
      </c>
      <c r="H358" s="63"/>
      <c r="I358" s="69">
        <f>G358-'[1]PRRAS'!$E354</f>
        <v>0</v>
      </c>
    </row>
    <row r="359" spans="1:9" s="20" customFormat="1" ht="12.75" customHeight="1">
      <c r="A359" s="75">
        <v>411</v>
      </c>
      <c r="B359" s="76" t="s">
        <v>1000</v>
      </c>
      <c r="C359" s="84">
        <v>343</v>
      </c>
      <c r="D359" s="132">
        <f>SUM(D360:D362)</f>
        <v>0</v>
      </c>
      <c r="E359" s="41">
        <f>SUM(E360:E362)</f>
        <v>0</v>
      </c>
      <c r="F359" s="133">
        <f>SUM(F360:F362)</f>
        <v>0</v>
      </c>
      <c r="G359" s="8">
        <f t="shared" si="7"/>
        <v>0</v>
      </c>
      <c r="H359" s="62"/>
      <c r="I359" s="69">
        <f>G359-'[1]PRRAS'!$E355</f>
        <v>0</v>
      </c>
    </row>
    <row r="360" spans="1:9" s="20" customFormat="1" ht="12.75" customHeight="1">
      <c r="A360" s="75">
        <v>4111</v>
      </c>
      <c r="B360" s="76" t="s">
        <v>286</v>
      </c>
      <c r="C360" s="84">
        <v>344</v>
      </c>
      <c r="D360" s="86"/>
      <c r="E360" s="7"/>
      <c r="F360" s="91"/>
      <c r="G360" s="8">
        <f t="shared" si="7"/>
        <v>0</v>
      </c>
      <c r="H360" s="62"/>
      <c r="I360" s="69">
        <f>G360-'[1]PRRAS'!$E356</f>
        <v>0</v>
      </c>
    </row>
    <row r="361" spans="1:9" s="20" customFormat="1" ht="12.75" customHeight="1">
      <c r="A361" s="75">
        <v>4112</v>
      </c>
      <c r="B361" s="76" t="s">
        <v>461</v>
      </c>
      <c r="C361" s="84">
        <v>345</v>
      </c>
      <c r="D361" s="86"/>
      <c r="E361" s="7"/>
      <c r="F361" s="91"/>
      <c r="G361" s="8">
        <f t="shared" si="7"/>
        <v>0</v>
      </c>
      <c r="H361" s="62"/>
      <c r="I361" s="69">
        <f>G361-'[1]PRRAS'!$E357</f>
        <v>0</v>
      </c>
    </row>
    <row r="362" spans="1:9" s="20" customFormat="1" ht="12.75" customHeight="1">
      <c r="A362" s="75">
        <v>4113</v>
      </c>
      <c r="B362" s="76" t="s">
        <v>476</v>
      </c>
      <c r="C362" s="84">
        <v>346</v>
      </c>
      <c r="D362" s="86"/>
      <c r="E362" s="7"/>
      <c r="F362" s="91"/>
      <c r="G362" s="8">
        <f t="shared" si="7"/>
        <v>0</v>
      </c>
      <c r="H362" s="62"/>
      <c r="I362" s="69">
        <f>G362-'[1]PRRAS'!$E358</f>
        <v>0</v>
      </c>
    </row>
    <row r="363" spans="1:9" s="20" customFormat="1" ht="12.75" customHeight="1">
      <c r="A363" s="75">
        <v>412</v>
      </c>
      <c r="B363" s="76" t="s">
        <v>1001</v>
      </c>
      <c r="C363" s="84">
        <v>347</v>
      </c>
      <c r="D363" s="85">
        <f>SUM(D364:D369)</f>
        <v>0</v>
      </c>
      <c r="E363" s="41">
        <f>SUM(E364:E369)</f>
        <v>0</v>
      </c>
      <c r="F363" s="42">
        <f>SUM(F364:F369)</f>
        <v>0</v>
      </c>
      <c r="G363" s="8">
        <f t="shared" si="7"/>
        <v>0</v>
      </c>
      <c r="H363" s="62"/>
      <c r="I363" s="69">
        <f>G363-'[1]PRRAS'!$E359</f>
        <v>0</v>
      </c>
    </row>
    <row r="364" spans="1:9" s="20" customFormat="1" ht="12.75" customHeight="1">
      <c r="A364" s="75">
        <v>4121</v>
      </c>
      <c r="B364" s="76" t="s">
        <v>463</v>
      </c>
      <c r="C364" s="84">
        <v>348</v>
      </c>
      <c r="D364" s="86"/>
      <c r="E364" s="7"/>
      <c r="F364" s="91"/>
      <c r="G364" s="8">
        <f t="shared" si="7"/>
        <v>0</v>
      </c>
      <c r="H364" s="62"/>
      <c r="I364" s="69">
        <f>G364-'[1]PRRAS'!$E360</f>
        <v>0</v>
      </c>
    </row>
    <row r="365" spans="1:9" s="20" customFormat="1" ht="12.75" customHeight="1">
      <c r="A365" s="75">
        <v>4122</v>
      </c>
      <c r="B365" s="76" t="s">
        <v>464</v>
      </c>
      <c r="C365" s="84">
        <v>349</v>
      </c>
      <c r="D365" s="86"/>
      <c r="E365" s="7"/>
      <c r="F365" s="91"/>
      <c r="G365" s="8">
        <f t="shared" si="7"/>
        <v>0</v>
      </c>
      <c r="H365" s="62"/>
      <c r="I365" s="69">
        <f>G365-'[1]PRRAS'!$E361</f>
        <v>0</v>
      </c>
    </row>
    <row r="366" spans="1:9" s="20" customFormat="1" ht="12.75" customHeight="1">
      <c r="A366" s="75">
        <v>4123</v>
      </c>
      <c r="B366" s="76" t="s">
        <v>465</v>
      </c>
      <c r="C366" s="84">
        <v>350</v>
      </c>
      <c r="D366" s="86"/>
      <c r="E366" s="7"/>
      <c r="F366" s="91"/>
      <c r="G366" s="8">
        <f t="shared" si="7"/>
        <v>0</v>
      </c>
      <c r="H366" s="62"/>
      <c r="I366" s="69">
        <f>G366-'[1]PRRAS'!$E362</f>
        <v>0</v>
      </c>
    </row>
    <row r="367" spans="1:9" s="20" customFormat="1" ht="12.75" customHeight="1">
      <c r="A367" s="75">
        <v>4124</v>
      </c>
      <c r="B367" s="76" t="s">
        <v>466</v>
      </c>
      <c r="C367" s="84">
        <v>351</v>
      </c>
      <c r="D367" s="86"/>
      <c r="E367" s="7"/>
      <c r="F367" s="91"/>
      <c r="G367" s="8">
        <f t="shared" si="7"/>
        <v>0</v>
      </c>
      <c r="H367" s="62"/>
      <c r="I367" s="69">
        <f>G367-'[1]PRRAS'!$E363</f>
        <v>0</v>
      </c>
    </row>
    <row r="368" spans="1:9" s="20" customFormat="1" ht="12.75" customHeight="1">
      <c r="A368" s="75">
        <v>4125</v>
      </c>
      <c r="B368" s="76" t="s">
        <v>467</v>
      </c>
      <c r="C368" s="84">
        <v>352</v>
      </c>
      <c r="D368" s="86"/>
      <c r="E368" s="7"/>
      <c r="F368" s="91"/>
      <c r="G368" s="8">
        <f t="shared" si="7"/>
        <v>0</v>
      </c>
      <c r="H368" s="62"/>
      <c r="I368" s="69">
        <f>G368-'[1]PRRAS'!$E364</f>
        <v>0</v>
      </c>
    </row>
    <row r="369" spans="1:9" s="200" customFormat="1" ht="12.75" customHeight="1">
      <c r="A369" s="195">
        <v>4126</v>
      </c>
      <c r="B369" s="196" t="s">
        <v>468</v>
      </c>
      <c r="C369" s="197">
        <v>353</v>
      </c>
      <c r="D369" s="86"/>
      <c r="E369" s="7"/>
      <c r="F369" s="91"/>
      <c r="G369" s="198">
        <f t="shared" si="7"/>
        <v>0</v>
      </c>
      <c r="H369" s="199"/>
      <c r="I369" s="69">
        <f>G369-'[1]PRRAS'!$E365</f>
        <v>0</v>
      </c>
    </row>
    <row r="370" spans="1:9" s="43" customFormat="1" ht="12.75" customHeight="1">
      <c r="A370" s="75">
        <v>42</v>
      </c>
      <c r="B370" s="77" t="s">
        <v>1002</v>
      </c>
      <c r="C370" s="84">
        <v>354</v>
      </c>
      <c r="D370" s="132">
        <f>SUM(D371,D376,D385,D390,D395,D398)</f>
        <v>32416</v>
      </c>
      <c r="E370" s="41">
        <f>SUM(E371,E376,E385,E390,E395,E398)</f>
        <v>78405</v>
      </c>
      <c r="F370" s="133">
        <f>SUM(F371,F376,F385,F390,F395,F398)</f>
        <v>0</v>
      </c>
      <c r="G370" s="8">
        <f aca="true" t="shared" si="8" ref="G370:G421">SUM(D370:F370)</f>
        <v>110821</v>
      </c>
      <c r="H370" s="63"/>
      <c r="I370" s="69">
        <f>G370-'[1]PRRAS'!$E366</f>
        <v>0</v>
      </c>
    </row>
    <row r="371" spans="1:9" s="20" customFormat="1" ht="12.75" customHeight="1">
      <c r="A371" s="75">
        <v>421</v>
      </c>
      <c r="B371" s="76" t="s">
        <v>1003</v>
      </c>
      <c r="C371" s="84">
        <v>355</v>
      </c>
      <c r="D371" s="85">
        <f>SUM(D372:D375)</f>
        <v>0</v>
      </c>
      <c r="E371" s="41">
        <f>SUM(E372:E375)</f>
        <v>0</v>
      </c>
      <c r="F371" s="42">
        <f>SUM(F372:F375)</f>
        <v>0</v>
      </c>
      <c r="G371" s="8">
        <f t="shared" si="8"/>
        <v>0</v>
      </c>
      <c r="H371" s="62"/>
      <c r="I371" s="69">
        <f>G371-'[1]PRRAS'!$E367</f>
        <v>0</v>
      </c>
    </row>
    <row r="372" spans="1:9" s="20" customFormat="1" ht="12.75" customHeight="1">
      <c r="A372" s="75">
        <v>4211</v>
      </c>
      <c r="B372" s="76" t="s">
        <v>408</v>
      </c>
      <c r="C372" s="84">
        <v>356</v>
      </c>
      <c r="D372" s="86"/>
      <c r="E372" s="7"/>
      <c r="F372" s="91"/>
      <c r="G372" s="8">
        <f t="shared" si="8"/>
        <v>0</v>
      </c>
      <c r="H372" s="62"/>
      <c r="I372" s="69">
        <f>G372-'[1]PRRAS'!$E368</f>
        <v>0</v>
      </c>
    </row>
    <row r="373" spans="1:9" s="20" customFormat="1" ht="12.75" customHeight="1">
      <c r="A373" s="75">
        <v>4212</v>
      </c>
      <c r="B373" s="76" t="s">
        <v>409</v>
      </c>
      <c r="C373" s="84">
        <v>357</v>
      </c>
      <c r="D373" s="86"/>
      <c r="E373" s="7"/>
      <c r="F373" s="91"/>
      <c r="G373" s="8">
        <f t="shared" si="8"/>
        <v>0</v>
      </c>
      <c r="H373" s="62"/>
      <c r="I373" s="69">
        <f>G373-'[1]PRRAS'!$E369</f>
        <v>0</v>
      </c>
    </row>
    <row r="374" spans="1:9" s="20" customFormat="1" ht="12.75" customHeight="1">
      <c r="A374" s="75">
        <v>4213</v>
      </c>
      <c r="B374" s="76" t="s">
        <v>287</v>
      </c>
      <c r="C374" s="84">
        <v>358</v>
      </c>
      <c r="D374" s="86"/>
      <c r="E374" s="7"/>
      <c r="F374" s="91"/>
      <c r="G374" s="8">
        <f t="shared" si="8"/>
        <v>0</v>
      </c>
      <c r="H374" s="62"/>
      <c r="I374" s="69">
        <f>G374-'[1]PRRAS'!$E370</f>
        <v>0</v>
      </c>
    </row>
    <row r="375" spans="1:9" s="20" customFormat="1" ht="12.75" customHeight="1">
      <c r="A375" s="75">
        <v>4214</v>
      </c>
      <c r="B375" s="76" t="s">
        <v>410</v>
      </c>
      <c r="C375" s="84">
        <v>359</v>
      </c>
      <c r="D375" s="86"/>
      <c r="E375" s="7"/>
      <c r="F375" s="91"/>
      <c r="G375" s="8">
        <f t="shared" si="8"/>
        <v>0</v>
      </c>
      <c r="H375" s="62"/>
      <c r="I375" s="69">
        <f>G375-'[1]PRRAS'!$E371</f>
        <v>0</v>
      </c>
    </row>
    <row r="376" spans="1:9" s="20" customFormat="1" ht="12.75" customHeight="1">
      <c r="A376" s="75">
        <v>422</v>
      </c>
      <c r="B376" s="76" t="s">
        <v>1004</v>
      </c>
      <c r="C376" s="84">
        <v>360</v>
      </c>
      <c r="D376" s="132">
        <f>SUM(D377:D384)</f>
        <v>32416</v>
      </c>
      <c r="E376" s="41">
        <f>SUM(E377:E384)</f>
        <v>1895</v>
      </c>
      <c r="F376" s="133">
        <f>SUM(F377:F384)</f>
        <v>0</v>
      </c>
      <c r="G376" s="8">
        <f t="shared" si="8"/>
        <v>34311</v>
      </c>
      <c r="H376" s="62"/>
      <c r="I376" s="69">
        <f>G376-'[1]PRRAS'!$E372</f>
        <v>0</v>
      </c>
    </row>
    <row r="377" spans="1:9" s="20" customFormat="1" ht="12.75" customHeight="1">
      <c r="A377" s="75">
        <v>4221</v>
      </c>
      <c r="B377" s="76" t="s">
        <v>411</v>
      </c>
      <c r="C377" s="84">
        <v>361</v>
      </c>
      <c r="D377" s="86">
        <v>1180</v>
      </c>
      <c r="E377" s="7">
        <v>1895</v>
      </c>
      <c r="F377" s="91"/>
      <c r="G377" s="8">
        <f t="shared" si="8"/>
        <v>3075</v>
      </c>
      <c r="H377" s="62"/>
      <c r="I377" s="69">
        <f>G377-'[1]PRRAS'!$E373</f>
        <v>0</v>
      </c>
    </row>
    <row r="378" spans="1:9" s="20" customFormat="1" ht="12.75" customHeight="1">
      <c r="A378" s="75">
        <v>4222</v>
      </c>
      <c r="B378" s="76" t="s">
        <v>412</v>
      </c>
      <c r="C378" s="84">
        <v>362</v>
      </c>
      <c r="D378" s="86"/>
      <c r="E378" s="7"/>
      <c r="F378" s="91"/>
      <c r="G378" s="8">
        <f t="shared" si="8"/>
        <v>0</v>
      </c>
      <c r="H378" s="62"/>
      <c r="I378" s="69">
        <f>G378-'[1]PRRAS'!$E374</f>
        <v>0</v>
      </c>
    </row>
    <row r="379" spans="1:9" s="20" customFormat="1" ht="12.75" customHeight="1" thickBot="1">
      <c r="A379" s="78">
        <v>4223</v>
      </c>
      <c r="B379" s="79" t="s">
        <v>413</v>
      </c>
      <c r="C379" s="88">
        <v>363</v>
      </c>
      <c r="D379" s="89"/>
      <c r="E379" s="80"/>
      <c r="F379" s="92"/>
      <c r="G379" s="93">
        <f t="shared" si="8"/>
        <v>0</v>
      </c>
      <c r="H379" s="68"/>
      <c r="I379" s="161">
        <f>G379-'[1]PRRAS'!$E375</f>
        <v>0</v>
      </c>
    </row>
    <row r="380" spans="1:9" s="20" customFormat="1" ht="12.75" customHeight="1" thickTop="1">
      <c r="A380" s="124">
        <v>4224</v>
      </c>
      <c r="B380" s="116" t="s">
        <v>414</v>
      </c>
      <c r="C380" s="117">
        <v>364</v>
      </c>
      <c r="D380" s="126"/>
      <c r="E380" s="127"/>
      <c r="F380" s="128"/>
      <c r="G380" s="121">
        <f t="shared" si="8"/>
        <v>0</v>
      </c>
      <c r="H380" s="62"/>
      <c r="I380" s="73">
        <f>G380-'[1]PRRAS'!$E376</f>
        <v>0</v>
      </c>
    </row>
    <row r="381" spans="1:9" s="20" customFormat="1" ht="12.75" customHeight="1">
      <c r="A381" s="75">
        <v>4225</v>
      </c>
      <c r="B381" s="76" t="s">
        <v>470</v>
      </c>
      <c r="C381" s="84">
        <v>365</v>
      </c>
      <c r="D381" s="86"/>
      <c r="E381" s="7"/>
      <c r="F381" s="91"/>
      <c r="G381" s="8">
        <f t="shared" si="8"/>
        <v>0</v>
      </c>
      <c r="H381" s="62"/>
      <c r="I381" s="69">
        <f>G381-'[1]PRRAS'!$E377</f>
        <v>0</v>
      </c>
    </row>
    <row r="382" spans="1:9" s="20" customFormat="1" ht="12.75" customHeight="1">
      <c r="A382" s="75">
        <v>4226</v>
      </c>
      <c r="B382" s="76" t="s">
        <v>415</v>
      </c>
      <c r="C382" s="84">
        <v>366</v>
      </c>
      <c r="D382" s="86"/>
      <c r="E382" s="7"/>
      <c r="F382" s="91"/>
      <c r="G382" s="8">
        <f t="shared" si="8"/>
        <v>0</v>
      </c>
      <c r="H382" s="62"/>
      <c r="I382" s="69">
        <f>G382-'[1]PRRAS'!$E378</f>
        <v>0</v>
      </c>
    </row>
    <row r="383" spans="1:9" s="20" customFormat="1" ht="12.75" customHeight="1">
      <c r="A383" s="75">
        <v>4227</v>
      </c>
      <c r="B383" s="77" t="s">
        <v>416</v>
      </c>
      <c r="C383" s="84">
        <v>367</v>
      </c>
      <c r="D383" s="86">
        <v>31236</v>
      </c>
      <c r="E383" s="7"/>
      <c r="F383" s="91"/>
      <c r="G383" s="8">
        <f t="shared" si="8"/>
        <v>31236</v>
      </c>
      <c r="H383" s="62"/>
      <c r="I383" s="69">
        <f>G383-'[1]PRRAS'!$E379</f>
        <v>0</v>
      </c>
    </row>
    <row r="384" spans="1:9" s="20" customFormat="1" ht="12.75" customHeight="1">
      <c r="A384" s="75" t="s">
        <v>663</v>
      </c>
      <c r="B384" s="77" t="s">
        <v>662</v>
      </c>
      <c r="C384" s="84">
        <v>368</v>
      </c>
      <c r="D384" s="86"/>
      <c r="E384" s="7"/>
      <c r="F384" s="91"/>
      <c r="G384" s="8">
        <f t="shared" si="8"/>
        <v>0</v>
      </c>
      <c r="H384" s="62"/>
      <c r="I384" s="69">
        <f>G384-'[1]PRRAS'!$E380</f>
        <v>0</v>
      </c>
    </row>
    <row r="385" spans="1:9" s="20" customFormat="1" ht="12.75" customHeight="1">
      <c r="A385" s="75">
        <v>423</v>
      </c>
      <c r="B385" s="76" t="s">
        <v>1005</v>
      </c>
      <c r="C385" s="84">
        <v>369</v>
      </c>
      <c r="D385" s="85">
        <f>SUM(D386:D389)</f>
        <v>0</v>
      </c>
      <c r="E385" s="41">
        <f>SUM(E386:E389)</f>
        <v>0</v>
      </c>
      <c r="F385" s="42">
        <f>SUM(F386:F389)</f>
        <v>0</v>
      </c>
      <c r="G385" s="8">
        <f t="shared" si="8"/>
        <v>0</v>
      </c>
      <c r="H385" s="62"/>
      <c r="I385" s="69">
        <f>G385-'[1]PRRAS'!$E381</f>
        <v>0</v>
      </c>
    </row>
    <row r="386" spans="1:9" s="20" customFormat="1" ht="12.75" customHeight="1">
      <c r="A386" s="75">
        <v>4231</v>
      </c>
      <c r="B386" s="76" t="s">
        <v>417</v>
      </c>
      <c r="C386" s="84">
        <v>370</v>
      </c>
      <c r="D386" s="86"/>
      <c r="E386" s="7"/>
      <c r="F386" s="91"/>
      <c r="G386" s="8">
        <f t="shared" si="8"/>
        <v>0</v>
      </c>
      <c r="H386" s="62"/>
      <c r="I386" s="69">
        <f>G386-'[1]PRRAS'!$E382</f>
        <v>0</v>
      </c>
    </row>
    <row r="387" spans="1:9" s="20" customFormat="1" ht="12.75" customHeight="1">
      <c r="A387" s="75">
        <v>4232</v>
      </c>
      <c r="B387" s="76" t="s">
        <v>471</v>
      </c>
      <c r="C387" s="84">
        <v>371</v>
      </c>
      <c r="D387" s="86"/>
      <c r="E387" s="7"/>
      <c r="F387" s="91"/>
      <c r="G387" s="8">
        <f t="shared" si="8"/>
        <v>0</v>
      </c>
      <c r="H387" s="62"/>
      <c r="I387" s="69">
        <f>G387-'[1]PRRAS'!$E383</f>
        <v>0</v>
      </c>
    </row>
    <row r="388" spans="1:9" s="20" customFormat="1" ht="12.75" customHeight="1">
      <c r="A388" s="107">
        <v>4233</v>
      </c>
      <c r="B388" s="134" t="s">
        <v>418</v>
      </c>
      <c r="C388" s="108">
        <v>372</v>
      </c>
      <c r="D388" s="109"/>
      <c r="E388" s="110"/>
      <c r="F388" s="111"/>
      <c r="G388" s="123">
        <f t="shared" si="8"/>
        <v>0</v>
      </c>
      <c r="H388" s="62"/>
      <c r="I388" s="69">
        <f>G388-'[1]PRRAS'!$E384</f>
        <v>0</v>
      </c>
    </row>
    <row r="389" spans="1:9" s="20" customFormat="1" ht="12.75" customHeight="1">
      <c r="A389" s="75">
        <v>4234</v>
      </c>
      <c r="B389" s="77" t="s">
        <v>442</v>
      </c>
      <c r="C389" s="84">
        <v>373</v>
      </c>
      <c r="D389" s="86"/>
      <c r="E389" s="7"/>
      <c r="F389" s="91"/>
      <c r="G389" s="8">
        <f t="shared" si="8"/>
        <v>0</v>
      </c>
      <c r="H389" s="97"/>
      <c r="I389" s="69">
        <f>G389-'[1]PRRAS'!$E385</f>
        <v>0</v>
      </c>
    </row>
    <row r="390" spans="1:9" s="20" customFormat="1" ht="12.75" customHeight="1">
      <c r="A390" s="124">
        <v>424</v>
      </c>
      <c r="B390" s="116" t="s">
        <v>1006</v>
      </c>
      <c r="C390" s="117">
        <v>374</v>
      </c>
      <c r="D390" s="118">
        <f>SUM(D391:D394)</f>
        <v>0</v>
      </c>
      <c r="E390" s="119">
        <f>SUM(E391:E394)</f>
        <v>76510</v>
      </c>
      <c r="F390" s="120">
        <f>SUM(F391:F394)</f>
        <v>0</v>
      </c>
      <c r="G390" s="121">
        <f t="shared" si="8"/>
        <v>76510</v>
      </c>
      <c r="H390" s="62"/>
      <c r="I390" s="69">
        <f>G390-'[1]PRRAS'!$E386</f>
        <v>0</v>
      </c>
    </row>
    <row r="391" spans="1:9" s="20" customFormat="1" ht="12.75" customHeight="1">
      <c r="A391" s="75">
        <v>4241</v>
      </c>
      <c r="B391" s="76" t="s">
        <v>291</v>
      </c>
      <c r="C391" s="84">
        <v>375</v>
      </c>
      <c r="D391" s="86"/>
      <c r="E391" s="7">
        <v>76510</v>
      </c>
      <c r="F391" s="91"/>
      <c r="G391" s="8">
        <f t="shared" si="8"/>
        <v>76510</v>
      </c>
      <c r="H391" s="62"/>
      <c r="I391" s="69">
        <f>G391-'[1]PRRAS'!$E387</f>
        <v>0</v>
      </c>
    </row>
    <row r="392" spans="1:9" s="20" customFormat="1" ht="12.75" customHeight="1">
      <c r="A392" s="75">
        <v>4242</v>
      </c>
      <c r="B392" s="76" t="s">
        <v>289</v>
      </c>
      <c r="C392" s="84">
        <v>376</v>
      </c>
      <c r="D392" s="86"/>
      <c r="E392" s="7"/>
      <c r="F392" s="91"/>
      <c r="G392" s="8">
        <f t="shared" si="8"/>
        <v>0</v>
      </c>
      <c r="H392" s="62"/>
      <c r="I392" s="69">
        <f>G392-'[1]PRRAS'!$E388</f>
        <v>0</v>
      </c>
    </row>
    <row r="393" spans="1:9" s="20" customFormat="1" ht="12.75" customHeight="1">
      <c r="A393" s="75">
        <v>4243</v>
      </c>
      <c r="B393" s="76" t="s">
        <v>443</v>
      </c>
      <c r="C393" s="84">
        <v>377</v>
      </c>
      <c r="D393" s="86"/>
      <c r="E393" s="7"/>
      <c r="F393" s="91"/>
      <c r="G393" s="8">
        <f t="shared" si="8"/>
        <v>0</v>
      </c>
      <c r="H393" s="62"/>
      <c r="I393" s="69">
        <f>G393-'[1]PRRAS'!$E389</f>
        <v>0</v>
      </c>
    </row>
    <row r="394" spans="1:9" s="20" customFormat="1" ht="12.75" customHeight="1">
      <c r="A394" s="75">
        <v>4244</v>
      </c>
      <c r="B394" s="76" t="s">
        <v>444</v>
      </c>
      <c r="C394" s="84">
        <v>378</v>
      </c>
      <c r="D394" s="86"/>
      <c r="E394" s="7"/>
      <c r="F394" s="91"/>
      <c r="G394" s="8">
        <f t="shared" si="8"/>
        <v>0</v>
      </c>
      <c r="H394" s="62"/>
      <c r="I394" s="69">
        <f>G394-'[1]PRRAS'!$E390</f>
        <v>0</v>
      </c>
    </row>
    <row r="395" spans="1:9" s="20" customFormat="1" ht="12.75" customHeight="1">
      <c r="A395" s="75">
        <v>425</v>
      </c>
      <c r="B395" s="76" t="s">
        <v>1007</v>
      </c>
      <c r="C395" s="84">
        <v>379</v>
      </c>
      <c r="D395" s="85">
        <f>SUM(D396:D397)</f>
        <v>0</v>
      </c>
      <c r="E395" s="41">
        <f>SUM(E396:E397)</f>
        <v>0</v>
      </c>
      <c r="F395" s="42">
        <f>SUM(F396:F397)</f>
        <v>0</v>
      </c>
      <c r="G395" s="8">
        <f t="shared" si="8"/>
        <v>0</v>
      </c>
      <c r="H395" s="62"/>
      <c r="I395" s="69">
        <f>G395-'[1]PRRAS'!$E391</f>
        <v>0</v>
      </c>
    </row>
    <row r="396" spans="1:9" s="20" customFormat="1" ht="12.75" customHeight="1">
      <c r="A396" s="75">
        <v>4251</v>
      </c>
      <c r="B396" s="76" t="s">
        <v>184</v>
      </c>
      <c r="C396" s="84">
        <v>380</v>
      </c>
      <c r="D396" s="86"/>
      <c r="E396" s="7"/>
      <c r="F396" s="91"/>
      <c r="G396" s="8">
        <f t="shared" si="8"/>
        <v>0</v>
      </c>
      <c r="H396" s="62"/>
      <c r="I396" s="69">
        <f>G396-'[1]PRRAS'!$E392</f>
        <v>0</v>
      </c>
    </row>
    <row r="397" spans="1:9" s="20" customFormat="1" ht="12.75" customHeight="1">
      <c r="A397" s="75">
        <v>4252</v>
      </c>
      <c r="B397" s="76" t="s">
        <v>446</v>
      </c>
      <c r="C397" s="84">
        <v>381</v>
      </c>
      <c r="D397" s="86"/>
      <c r="E397" s="7"/>
      <c r="F397" s="91"/>
      <c r="G397" s="8">
        <f t="shared" si="8"/>
        <v>0</v>
      </c>
      <c r="H397" s="62"/>
      <c r="I397" s="69">
        <f>G397-'[1]PRRAS'!$E393</f>
        <v>0</v>
      </c>
    </row>
    <row r="398" spans="1:9" s="20" customFormat="1" ht="12.75" customHeight="1">
      <c r="A398" s="75">
        <v>426</v>
      </c>
      <c r="B398" s="76" t="s">
        <v>1008</v>
      </c>
      <c r="C398" s="84">
        <v>382</v>
      </c>
      <c r="D398" s="85">
        <f>SUM(D399:D402)</f>
        <v>0</v>
      </c>
      <c r="E398" s="41">
        <f>SUM(E399:E402)</f>
        <v>0</v>
      </c>
      <c r="F398" s="42">
        <f>SUM(F399:F402)</f>
        <v>0</v>
      </c>
      <c r="G398" s="8">
        <f t="shared" si="8"/>
        <v>0</v>
      </c>
      <c r="H398" s="62"/>
      <c r="I398" s="69">
        <f>G398-'[1]PRRAS'!$E394</f>
        <v>0</v>
      </c>
    </row>
    <row r="399" spans="1:9" s="20" customFormat="1" ht="12.75" customHeight="1">
      <c r="A399" s="75">
        <v>4261</v>
      </c>
      <c r="B399" s="76" t="s">
        <v>290</v>
      </c>
      <c r="C399" s="84">
        <v>383</v>
      </c>
      <c r="D399" s="86"/>
      <c r="E399" s="7"/>
      <c r="F399" s="91"/>
      <c r="G399" s="8">
        <f t="shared" si="8"/>
        <v>0</v>
      </c>
      <c r="H399" s="62"/>
      <c r="I399" s="69">
        <f>G399-'[1]PRRAS'!$E395</f>
        <v>0</v>
      </c>
    </row>
    <row r="400" spans="1:9" s="20" customFormat="1" ht="12.75" customHeight="1">
      <c r="A400" s="75">
        <v>4262</v>
      </c>
      <c r="B400" s="76" t="s">
        <v>472</v>
      </c>
      <c r="C400" s="84">
        <v>384</v>
      </c>
      <c r="D400" s="86"/>
      <c r="E400" s="7"/>
      <c r="F400" s="91"/>
      <c r="G400" s="8">
        <f t="shared" si="8"/>
        <v>0</v>
      </c>
      <c r="H400" s="62"/>
      <c r="I400" s="69">
        <f>G400-'[1]PRRAS'!$E396</f>
        <v>0</v>
      </c>
    </row>
    <row r="401" spans="1:9" s="20" customFormat="1" ht="12.75" customHeight="1">
      <c r="A401" s="75">
        <v>4263</v>
      </c>
      <c r="B401" s="76" t="s">
        <v>473</v>
      </c>
      <c r="C401" s="84">
        <v>385</v>
      </c>
      <c r="D401" s="86"/>
      <c r="E401" s="7"/>
      <c r="F401" s="91"/>
      <c r="G401" s="8">
        <f t="shared" si="8"/>
        <v>0</v>
      </c>
      <c r="H401" s="62"/>
      <c r="I401" s="69">
        <f>G401-'[1]PRRAS'!$E397</f>
        <v>0</v>
      </c>
    </row>
    <row r="402" spans="1:9" s="20" customFormat="1" ht="12.75" customHeight="1">
      <c r="A402" s="75">
        <v>4264</v>
      </c>
      <c r="B402" s="76" t="s">
        <v>405</v>
      </c>
      <c r="C402" s="84">
        <v>386</v>
      </c>
      <c r="D402" s="86"/>
      <c r="E402" s="7"/>
      <c r="F402" s="91"/>
      <c r="G402" s="8">
        <f t="shared" si="8"/>
        <v>0</v>
      </c>
      <c r="H402" s="62"/>
      <c r="I402" s="69">
        <f>G402-'[1]PRRAS'!$E398</f>
        <v>0</v>
      </c>
    </row>
    <row r="403" spans="1:9" s="43" customFormat="1" ht="24.75" customHeight="1">
      <c r="A403" s="75">
        <v>43</v>
      </c>
      <c r="B403" s="76" t="s">
        <v>1009</v>
      </c>
      <c r="C403" s="84">
        <v>387</v>
      </c>
      <c r="D403" s="132">
        <f>SUM(D404)</f>
        <v>0</v>
      </c>
      <c r="E403" s="41">
        <f>SUM(E404)</f>
        <v>0</v>
      </c>
      <c r="F403" s="133">
        <f>SUM(F404)</f>
        <v>0</v>
      </c>
      <c r="G403" s="8">
        <f t="shared" si="8"/>
        <v>0</v>
      </c>
      <c r="H403" s="63"/>
      <c r="I403" s="69">
        <f>G403-'[1]PRRAS'!$E399</f>
        <v>0</v>
      </c>
    </row>
    <row r="404" spans="1:9" s="20" customFormat="1" ht="12.75" customHeight="1">
      <c r="A404" s="75">
        <v>431</v>
      </c>
      <c r="B404" s="76" t="s">
        <v>1010</v>
      </c>
      <c r="C404" s="84">
        <v>388</v>
      </c>
      <c r="D404" s="132">
        <f>SUM(D405:D406)</f>
        <v>0</v>
      </c>
      <c r="E404" s="41">
        <f>SUM(E405:E406)</f>
        <v>0</v>
      </c>
      <c r="F404" s="144">
        <f>SUM(F405:F406)</f>
        <v>0</v>
      </c>
      <c r="G404" s="8">
        <f t="shared" si="8"/>
        <v>0</v>
      </c>
      <c r="H404" s="62"/>
      <c r="I404" s="69">
        <f>G404-'[1]PRRAS'!$E400</f>
        <v>0</v>
      </c>
    </row>
    <row r="405" spans="1:9" s="20" customFormat="1" ht="12.75" customHeight="1">
      <c r="A405" s="75">
        <v>4311</v>
      </c>
      <c r="B405" s="76" t="s">
        <v>474</v>
      </c>
      <c r="C405" s="84">
        <v>389</v>
      </c>
      <c r="D405" s="137"/>
      <c r="E405" s="7"/>
      <c r="F405" s="143"/>
      <c r="G405" s="8">
        <f t="shared" si="8"/>
        <v>0</v>
      </c>
      <c r="H405" s="62"/>
      <c r="I405" s="69">
        <f>G405-'[1]PRRAS'!$E401</f>
        <v>0</v>
      </c>
    </row>
    <row r="406" spans="1:9" s="20" customFormat="1" ht="12.75" customHeight="1">
      <c r="A406" s="75">
        <v>4312</v>
      </c>
      <c r="B406" s="76" t="s">
        <v>475</v>
      </c>
      <c r="C406" s="84">
        <v>390</v>
      </c>
      <c r="D406" s="137"/>
      <c r="E406" s="7"/>
      <c r="F406" s="143"/>
      <c r="G406" s="8">
        <f t="shared" si="8"/>
        <v>0</v>
      </c>
      <c r="H406" s="62"/>
      <c r="I406" s="69">
        <f>G406-'[1]PRRAS'!$E402</f>
        <v>0</v>
      </c>
    </row>
    <row r="407" spans="1:9" s="43" customFormat="1" ht="12.75" customHeight="1">
      <c r="A407" s="75">
        <v>44</v>
      </c>
      <c r="B407" s="76" t="s">
        <v>1011</v>
      </c>
      <c r="C407" s="84">
        <v>391</v>
      </c>
      <c r="D407" s="132">
        <f>SUM(D408)</f>
        <v>0</v>
      </c>
      <c r="E407" s="41">
        <f>SUM(E408)</f>
        <v>0</v>
      </c>
      <c r="F407" s="144">
        <f>SUM(F408)</f>
        <v>0</v>
      </c>
      <c r="G407" s="8">
        <f t="shared" si="8"/>
        <v>0</v>
      </c>
      <c r="H407" s="63"/>
      <c r="I407" s="69">
        <f>G407-'[1]PRRAS'!$E403</f>
        <v>0</v>
      </c>
    </row>
    <row r="408" spans="1:9" s="20" customFormat="1" ht="12.75" customHeight="1">
      <c r="A408" s="75">
        <v>441</v>
      </c>
      <c r="B408" s="76" t="s">
        <v>1012</v>
      </c>
      <c r="C408" s="84">
        <v>392</v>
      </c>
      <c r="D408" s="137"/>
      <c r="E408" s="7"/>
      <c r="F408" s="143"/>
      <c r="G408" s="8">
        <f t="shared" si="8"/>
        <v>0</v>
      </c>
      <c r="H408" s="62"/>
      <c r="I408" s="69">
        <f>G408-'[1]PRRAS'!$E404</f>
        <v>0</v>
      </c>
    </row>
    <row r="409" spans="1:9" s="43" customFormat="1" ht="12.75">
      <c r="A409" s="75">
        <v>45</v>
      </c>
      <c r="B409" s="76" t="s">
        <v>1013</v>
      </c>
      <c r="C409" s="84">
        <v>393</v>
      </c>
      <c r="D409" s="132">
        <f>SUM(D410,D411,D412,D413)</f>
        <v>0</v>
      </c>
      <c r="E409" s="41">
        <f>SUM(E410,E411,E412,E413)</f>
        <v>0</v>
      </c>
      <c r="F409" s="133">
        <f>SUM(F410,F411,F412,F413)</f>
        <v>0</v>
      </c>
      <c r="G409" s="8">
        <f t="shared" si="8"/>
        <v>0</v>
      </c>
      <c r="H409" s="63"/>
      <c r="I409" s="69">
        <f>G409-'[1]PRRAS'!$E405</f>
        <v>0</v>
      </c>
    </row>
    <row r="410" spans="1:9" s="20" customFormat="1" ht="12.75" customHeight="1">
      <c r="A410" s="75">
        <v>451</v>
      </c>
      <c r="B410" s="76" t="s">
        <v>477</v>
      </c>
      <c r="C410" s="84">
        <v>394</v>
      </c>
      <c r="D410" s="137"/>
      <c r="E410" s="7"/>
      <c r="F410" s="143"/>
      <c r="G410" s="8">
        <f t="shared" si="8"/>
        <v>0</v>
      </c>
      <c r="H410" s="62"/>
      <c r="I410" s="69">
        <f>G410-'[1]PRRAS'!$E406</f>
        <v>0</v>
      </c>
    </row>
    <row r="411" spans="1:9" s="20" customFormat="1" ht="12.75" customHeight="1">
      <c r="A411" s="75">
        <v>452</v>
      </c>
      <c r="B411" s="76" t="s">
        <v>478</v>
      </c>
      <c r="C411" s="84">
        <v>395</v>
      </c>
      <c r="D411" s="137"/>
      <c r="E411" s="7"/>
      <c r="F411" s="143"/>
      <c r="G411" s="8">
        <f t="shared" si="8"/>
        <v>0</v>
      </c>
      <c r="H411" s="62"/>
      <c r="I411" s="69">
        <f>G411-'[1]PRRAS'!$E407</f>
        <v>0</v>
      </c>
    </row>
    <row r="412" spans="1:9" s="20" customFormat="1" ht="12.75" customHeight="1">
      <c r="A412" s="75">
        <v>453</v>
      </c>
      <c r="B412" s="76" t="s">
        <v>1014</v>
      </c>
      <c r="C412" s="84">
        <v>396</v>
      </c>
      <c r="D412" s="137"/>
      <c r="E412" s="7"/>
      <c r="F412" s="143"/>
      <c r="G412" s="8">
        <f t="shared" si="8"/>
        <v>0</v>
      </c>
      <c r="H412" s="62"/>
      <c r="I412" s="69">
        <f>G412-'[1]PRRAS'!$E408</f>
        <v>0</v>
      </c>
    </row>
    <row r="413" spans="1:9" s="20" customFormat="1" ht="12.75" customHeight="1">
      <c r="A413" s="75">
        <v>454</v>
      </c>
      <c r="B413" s="76" t="s">
        <v>1015</v>
      </c>
      <c r="C413" s="84">
        <v>397</v>
      </c>
      <c r="D413" s="137"/>
      <c r="E413" s="7"/>
      <c r="F413" s="143"/>
      <c r="G413" s="8">
        <f t="shared" si="8"/>
        <v>0</v>
      </c>
      <c r="H413" s="62"/>
      <c r="I413" s="69">
        <f>G413-'[1]PRRAS'!$E409</f>
        <v>0</v>
      </c>
    </row>
    <row r="414" spans="1:9" s="43" customFormat="1" ht="12.75" customHeight="1">
      <c r="A414" s="124" t="s">
        <v>283</v>
      </c>
      <c r="B414" s="116" t="s">
        <v>1016</v>
      </c>
      <c r="C414" s="117">
        <v>398</v>
      </c>
      <c r="D414" s="118">
        <f>D305-D357</f>
        <v>-32416</v>
      </c>
      <c r="E414" s="119">
        <f>E305-E357</f>
        <v>-78405</v>
      </c>
      <c r="F414" s="120">
        <f>F305-F357</f>
        <v>0</v>
      </c>
      <c r="G414" s="8">
        <f t="shared" si="8"/>
        <v>-110821</v>
      </c>
      <c r="H414" s="63"/>
      <c r="I414" s="69">
        <f>G414-'[1]PRRAS'!$E410</f>
        <v>-110821</v>
      </c>
    </row>
    <row r="415" spans="1:9" s="43" customFormat="1" ht="12.75" customHeight="1" thickBot="1">
      <c r="A415" s="78" t="s">
        <v>283</v>
      </c>
      <c r="B415" s="79" t="s">
        <v>1017</v>
      </c>
      <c r="C415" s="88">
        <v>399</v>
      </c>
      <c r="D415" s="101">
        <f>D357-D305</f>
        <v>32416</v>
      </c>
      <c r="E415" s="100">
        <f>E357-E305</f>
        <v>78405</v>
      </c>
      <c r="F415" s="102">
        <f>F357-F305</f>
        <v>0</v>
      </c>
      <c r="G415" s="93">
        <f t="shared" si="8"/>
        <v>110821</v>
      </c>
      <c r="H415" s="165"/>
      <c r="I415" s="161">
        <f>G415-'[1]PRRAS'!$E411</f>
        <v>0</v>
      </c>
    </row>
    <row r="416" spans="1:9" s="20" customFormat="1" ht="12.75" customHeight="1" thickTop="1">
      <c r="A416" s="124">
        <v>92212</v>
      </c>
      <c r="B416" s="116" t="s">
        <v>419</v>
      </c>
      <c r="C416" s="117">
        <v>400</v>
      </c>
      <c r="D416" s="126"/>
      <c r="E416" s="127"/>
      <c r="F416" s="128"/>
      <c r="G416" s="121">
        <f t="shared" si="8"/>
        <v>0</v>
      </c>
      <c r="H416" s="62"/>
      <c r="I416" s="73">
        <f>G416-'[1]PRRAS'!$E412</f>
        <v>0</v>
      </c>
    </row>
    <row r="417" spans="1:9" s="20" customFormat="1" ht="12.75" customHeight="1">
      <c r="A417" s="75">
        <v>92222</v>
      </c>
      <c r="B417" s="76" t="s">
        <v>420</v>
      </c>
      <c r="C417" s="84">
        <v>401</v>
      </c>
      <c r="D417" s="86"/>
      <c r="E417" s="7"/>
      <c r="F417" s="91"/>
      <c r="G417" s="8">
        <f t="shared" si="8"/>
        <v>0</v>
      </c>
      <c r="H417" s="62"/>
      <c r="I417" s="69">
        <f>G417-'[1]PRRAS'!$E413</f>
        <v>0</v>
      </c>
    </row>
    <row r="418" spans="1:9" s="20" customFormat="1" ht="12.75" customHeight="1">
      <c r="A418" s="75">
        <v>97</v>
      </c>
      <c r="B418" s="76" t="s">
        <v>421</v>
      </c>
      <c r="C418" s="84">
        <v>402</v>
      </c>
      <c r="D418" s="86"/>
      <c r="E418" s="7"/>
      <c r="F418" s="91"/>
      <c r="G418" s="8">
        <f t="shared" si="8"/>
        <v>0</v>
      </c>
      <c r="H418" s="62"/>
      <c r="I418" s="69">
        <f>G418-'[1]PRRAS'!$E414</f>
        <v>0</v>
      </c>
    </row>
    <row r="419" spans="1:9" s="43" customFormat="1" ht="12.75" customHeight="1">
      <c r="A419" s="75" t="s">
        <v>283</v>
      </c>
      <c r="B419" s="76" t="s">
        <v>1018</v>
      </c>
      <c r="C419" s="84">
        <v>403</v>
      </c>
      <c r="D419" s="85">
        <f>D16+D305</f>
        <v>834185</v>
      </c>
      <c r="E419" s="41">
        <f>E16+E305</f>
        <v>978776</v>
      </c>
      <c r="F419" s="42">
        <f>F16+F305</f>
        <v>3642314</v>
      </c>
      <c r="G419" s="8">
        <f t="shared" si="8"/>
        <v>5455275</v>
      </c>
      <c r="H419" s="231"/>
      <c r="I419" s="69">
        <f>G419-'[1]PRRAS'!$E415</f>
        <v>0</v>
      </c>
    </row>
    <row r="420" spans="1:9" s="43" customFormat="1" ht="12.75" customHeight="1">
      <c r="A420" s="124" t="s">
        <v>283</v>
      </c>
      <c r="B420" s="116" t="s">
        <v>1019</v>
      </c>
      <c r="C420" s="117">
        <v>404</v>
      </c>
      <c r="D420" s="118">
        <f>D296+D357</f>
        <v>773383</v>
      </c>
      <c r="E420" s="119">
        <f>E296+E357</f>
        <v>984301</v>
      </c>
      <c r="F420" s="120">
        <f>F296+F357</f>
        <v>3642314</v>
      </c>
      <c r="G420" s="121">
        <f t="shared" si="8"/>
        <v>5399998</v>
      </c>
      <c r="H420" s="63"/>
      <c r="I420" s="69">
        <f>G420-'[1]PRRAS'!$E416</f>
        <v>0</v>
      </c>
    </row>
    <row r="421" spans="1:9" s="43" customFormat="1" ht="12.75" customHeight="1">
      <c r="A421" s="75" t="s">
        <v>283</v>
      </c>
      <c r="B421" s="76" t="s">
        <v>1020</v>
      </c>
      <c r="C421" s="84">
        <v>405</v>
      </c>
      <c r="D421" s="85">
        <f>D419-D420</f>
        <v>60802</v>
      </c>
      <c r="E421" s="41">
        <f>E419-E420</f>
        <v>-5525</v>
      </c>
      <c r="F421" s="42">
        <f>F419-F420</f>
        <v>0</v>
      </c>
      <c r="G421" s="8">
        <f t="shared" si="8"/>
        <v>55277</v>
      </c>
      <c r="H421" s="63"/>
      <c r="I421" s="69">
        <f>G421-'[1]PRRAS'!$E417</f>
        <v>0</v>
      </c>
    </row>
    <row r="422" spans="1:9" s="43" customFormat="1" ht="12.75" customHeight="1">
      <c r="A422" s="75" t="s">
        <v>283</v>
      </c>
      <c r="B422" s="76" t="s">
        <v>1021</v>
      </c>
      <c r="C422" s="84">
        <v>406</v>
      </c>
      <c r="D422" s="85">
        <f>D420-D419</f>
        <v>-60802</v>
      </c>
      <c r="E422" s="41">
        <f>E420-E419</f>
        <v>5525</v>
      </c>
      <c r="F422" s="42">
        <f>F420-F419</f>
        <v>0</v>
      </c>
      <c r="G422" s="8">
        <f>SUM(D422:F422)</f>
        <v>-55277</v>
      </c>
      <c r="H422" s="63"/>
      <c r="I422" s="69">
        <f>G422-'[1]PRRAS'!$E418</f>
        <v>-55277</v>
      </c>
    </row>
    <row r="423" spans="1:9" s="20" customFormat="1" ht="12.75" customHeight="1">
      <c r="A423" s="81" t="s">
        <v>292</v>
      </c>
      <c r="B423" s="77" t="s">
        <v>1022</v>
      </c>
      <c r="C423" s="84">
        <v>407</v>
      </c>
      <c r="D423" s="85">
        <f>D299+D416-D300-D417</f>
        <v>0</v>
      </c>
      <c r="E423" s="41">
        <f>E299+E416-E300-E417</f>
        <v>-96356</v>
      </c>
      <c r="F423" s="42">
        <f>F299+F416-F300-F417</f>
        <v>0</v>
      </c>
      <c r="G423" s="8">
        <f>SUM(D423:F423)</f>
        <v>-96356</v>
      </c>
      <c r="H423" s="62"/>
      <c r="I423" s="69">
        <f>G423-'[1]PRRAS'!$E419</f>
        <v>-96356</v>
      </c>
    </row>
    <row r="424" spans="1:9" s="20" customFormat="1" ht="12.75" customHeight="1">
      <c r="A424" s="81" t="s">
        <v>292</v>
      </c>
      <c r="B424" s="76" t="s">
        <v>1023</v>
      </c>
      <c r="C424" s="84">
        <v>408</v>
      </c>
      <c r="D424" s="85">
        <f>D300+D417-D299-D416</f>
        <v>0</v>
      </c>
      <c r="E424" s="41">
        <f>E300+E417-E299-E416</f>
        <v>96356</v>
      </c>
      <c r="F424" s="42">
        <f>F300+F417-F299-F416</f>
        <v>0</v>
      </c>
      <c r="G424" s="8">
        <f>SUM(D424:F424)</f>
        <v>96356</v>
      </c>
      <c r="H424" s="62"/>
      <c r="I424" s="69">
        <f>G424-'[1]PRRAS'!$E420</f>
        <v>0</v>
      </c>
    </row>
    <row r="425" spans="1:9" s="20" customFormat="1" ht="12.75" customHeight="1" thickBot="1">
      <c r="A425" s="78" t="s">
        <v>422</v>
      </c>
      <c r="B425" s="134" t="s">
        <v>1024</v>
      </c>
      <c r="C425" s="108">
        <v>409</v>
      </c>
      <c r="D425" s="264">
        <f>D301+D418</f>
        <v>0</v>
      </c>
      <c r="E425" s="244">
        <f>E301+E418</f>
        <v>151736</v>
      </c>
      <c r="F425" s="265">
        <f>F301+F418</f>
        <v>0</v>
      </c>
      <c r="G425" s="123">
        <f>SUM(D425:F425)</f>
        <v>151736</v>
      </c>
      <c r="H425" s="62"/>
      <c r="I425" s="178">
        <f>G425-'[1]PRRAS'!$E421</f>
        <v>0</v>
      </c>
    </row>
    <row r="426" spans="1:9" s="20" customFormat="1" ht="18" customHeight="1" thickBot="1" thickTop="1">
      <c r="A426" s="48"/>
      <c r="B426" s="298" t="s">
        <v>293</v>
      </c>
      <c r="C426" s="298"/>
      <c r="D426" s="298"/>
      <c r="E426" s="298"/>
      <c r="F426" s="298"/>
      <c r="G426" s="298"/>
      <c r="H426" s="298"/>
      <c r="I426" s="263">
        <f>G426-'[1]PRRAS'!$E422</f>
        <v>0</v>
      </c>
    </row>
    <row r="427" spans="1:9" s="43" customFormat="1" ht="12.75" customHeight="1" thickTop="1">
      <c r="A427" s="74">
        <v>8</v>
      </c>
      <c r="B427" s="116" t="s">
        <v>1025</v>
      </c>
      <c r="C427" s="117">
        <v>410</v>
      </c>
      <c r="D427" s="118">
        <f>SUM(D428,D466,D479,D491,D522)</f>
        <v>0</v>
      </c>
      <c r="E427" s="119">
        <f>SUM(E428,E466,E479,E491,E522)</f>
        <v>0</v>
      </c>
      <c r="F427" s="120">
        <f>SUM(F428,F466,F479,F491,F522)</f>
        <v>0</v>
      </c>
      <c r="G427" s="121">
        <f>SUM(D427:F427)</f>
        <v>0</v>
      </c>
      <c r="H427" s="63"/>
      <c r="I427" s="73">
        <f>G427-'[1]PRRAS'!$E423</f>
        <v>0</v>
      </c>
    </row>
    <row r="428" spans="1:9" s="43" customFormat="1" ht="12.75" customHeight="1">
      <c r="A428" s="75">
        <v>81</v>
      </c>
      <c r="B428" s="77" t="s">
        <v>1026</v>
      </c>
      <c r="C428" s="84">
        <v>411</v>
      </c>
      <c r="D428" s="132">
        <f>SUM(D429,D434,D437,D441,D442,D449,D454,D462)</f>
        <v>0</v>
      </c>
      <c r="E428" s="41">
        <f>SUM(E429,E434,E437,E441,E442,E449,E454,E462)</f>
        <v>0</v>
      </c>
      <c r="F428" s="133">
        <f>SUM(F429,F434,F437,F441,F442,F449,F454,F462)</f>
        <v>0</v>
      </c>
      <c r="G428" s="8">
        <f aca="true" t="shared" si="9" ref="G428:G493">SUM(D428:F428)</f>
        <v>0</v>
      </c>
      <c r="H428" s="63"/>
      <c r="I428" s="69">
        <f>G428-'[1]PRRAS'!$E424</f>
        <v>0</v>
      </c>
    </row>
    <row r="429" spans="1:9" s="20" customFormat="1" ht="24.75" customHeight="1">
      <c r="A429" s="75">
        <v>811</v>
      </c>
      <c r="B429" s="76" t="s">
        <v>1027</v>
      </c>
      <c r="C429" s="84">
        <v>412</v>
      </c>
      <c r="D429" s="132">
        <f>SUM(D430:D433)</f>
        <v>0</v>
      </c>
      <c r="E429" s="41">
        <f>SUM(E430:E433)</f>
        <v>0</v>
      </c>
      <c r="F429" s="144">
        <f>SUM(F430:F433)</f>
        <v>0</v>
      </c>
      <c r="G429" s="8">
        <f t="shared" si="9"/>
        <v>0</v>
      </c>
      <c r="H429" s="62"/>
      <c r="I429" s="69">
        <f>G429-'[1]PRRAS'!$E425</f>
        <v>0</v>
      </c>
    </row>
    <row r="430" spans="1:9" s="20" customFormat="1" ht="12.75" customHeight="1">
      <c r="A430" s="75">
        <v>8113</v>
      </c>
      <c r="B430" s="76" t="s">
        <v>423</v>
      </c>
      <c r="C430" s="84">
        <v>413</v>
      </c>
      <c r="D430" s="137"/>
      <c r="E430" s="7"/>
      <c r="F430" s="143"/>
      <c r="G430" s="8">
        <f t="shared" si="9"/>
        <v>0</v>
      </c>
      <c r="H430" s="62"/>
      <c r="I430" s="69">
        <f>G430-'[1]PRRAS'!$E426</f>
        <v>0</v>
      </c>
    </row>
    <row r="431" spans="1:9" s="20" customFormat="1" ht="12.75" customHeight="1">
      <c r="A431" s="75">
        <v>8114</v>
      </c>
      <c r="B431" s="76" t="s">
        <v>294</v>
      </c>
      <c r="C431" s="84">
        <v>414</v>
      </c>
      <c r="D431" s="137"/>
      <c r="E431" s="7"/>
      <c r="F431" s="143"/>
      <c r="G431" s="8">
        <f t="shared" si="9"/>
        <v>0</v>
      </c>
      <c r="H431" s="62"/>
      <c r="I431" s="69">
        <f>G431-'[1]PRRAS'!$E427</f>
        <v>0</v>
      </c>
    </row>
    <row r="432" spans="1:9" s="20" customFormat="1" ht="12.75" customHeight="1">
      <c r="A432" s="75">
        <v>8115</v>
      </c>
      <c r="B432" s="76" t="s">
        <v>295</v>
      </c>
      <c r="C432" s="84">
        <v>415</v>
      </c>
      <c r="D432" s="137"/>
      <c r="E432" s="7"/>
      <c r="F432" s="143"/>
      <c r="G432" s="8">
        <f t="shared" si="9"/>
        <v>0</v>
      </c>
      <c r="H432" s="62"/>
      <c r="I432" s="69">
        <f>G432-'[1]PRRAS'!$E428</f>
        <v>0</v>
      </c>
    </row>
    <row r="433" spans="1:9" s="20" customFormat="1" ht="12.75" customHeight="1">
      <c r="A433" s="75">
        <v>8116</v>
      </c>
      <c r="B433" s="76" t="s">
        <v>296</v>
      </c>
      <c r="C433" s="84">
        <v>416</v>
      </c>
      <c r="D433" s="137"/>
      <c r="E433" s="7"/>
      <c r="F433" s="143"/>
      <c r="G433" s="8">
        <f t="shared" si="9"/>
        <v>0</v>
      </c>
      <c r="H433" s="62"/>
      <c r="I433" s="69">
        <f>G433-'[1]PRRAS'!$E429</f>
        <v>0</v>
      </c>
    </row>
    <row r="434" spans="1:9" s="20" customFormat="1" ht="24.75" customHeight="1">
      <c r="A434" s="75">
        <v>812</v>
      </c>
      <c r="B434" s="76" t="s">
        <v>1028</v>
      </c>
      <c r="C434" s="84">
        <v>417</v>
      </c>
      <c r="D434" s="132">
        <f>SUM(D435:D436)</f>
        <v>0</v>
      </c>
      <c r="E434" s="41">
        <f>SUM(E435:E436)</f>
        <v>0</v>
      </c>
      <c r="F434" s="144">
        <f>SUM(F435:F436)</f>
        <v>0</v>
      </c>
      <c r="G434" s="8">
        <f t="shared" si="9"/>
        <v>0</v>
      </c>
      <c r="H434" s="62"/>
      <c r="I434" s="69">
        <f>G434-'[1]PRRAS'!$E430</f>
        <v>0</v>
      </c>
    </row>
    <row r="435" spans="1:9" s="20" customFormat="1" ht="24.75" customHeight="1">
      <c r="A435" s="75">
        <v>8121</v>
      </c>
      <c r="B435" s="76" t="s">
        <v>424</v>
      </c>
      <c r="C435" s="84">
        <v>418</v>
      </c>
      <c r="D435" s="137"/>
      <c r="E435" s="7"/>
      <c r="F435" s="143"/>
      <c r="G435" s="8">
        <f t="shared" si="9"/>
        <v>0</v>
      </c>
      <c r="H435" s="62"/>
      <c r="I435" s="69">
        <f>G435-'[1]PRRAS'!$E431</f>
        <v>0</v>
      </c>
    </row>
    <row r="436" spans="1:9" s="47" customFormat="1" ht="24.75" customHeight="1">
      <c r="A436" s="75">
        <v>8122</v>
      </c>
      <c r="B436" s="76" t="s">
        <v>425</v>
      </c>
      <c r="C436" s="84">
        <v>419</v>
      </c>
      <c r="D436" s="137"/>
      <c r="E436" s="7"/>
      <c r="F436" s="143"/>
      <c r="G436" s="8">
        <f t="shared" si="9"/>
        <v>0</v>
      </c>
      <c r="H436" s="62"/>
      <c r="I436" s="69">
        <f>G436-'[1]PRRAS'!$E432</f>
        <v>0</v>
      </c>
    </row>
    <row r="437" spans="1:9" s="47" customFormat="1" ht="24.75" customHeight="1">
      <c r="A437" s="75">
        <v>813</v>
      </c>
      <c r="B437" s="76" t="s">
        <v>1029</v>
      </c>
      <c r="C437" s="84">
        <v>420</v>
      </c>
      <c r="D437" s="132">
        <f>SUM(D438:D440)</f>
        <v>0</v>
      </c>
      <c r="E437" s="41">
        <f>SUM(E438:E440)</f>
        <v>0</v>
      </c>
      <c r="F437" s="144">
        <f>SUM(F438:F440)</f>
        <v>0</v>
      </c>
      <c r="G437" s="8">
        <f t="shared" si="9"/>
        <v>0</v>
      </c>
      <c r="H437" s="62"/>
      <c r="I437" s="69">
        <f>G437-'[1]PRRAS'!$E433</f>
        <v>0</v>
      </c>
    </row>
    <row r="438" spans="1:9" s="20" customFormat="1" ht="12.75" customHeight="1">
      <c r="A438" s="75">
        <v>8132</v>
      </c>
      <c r="B438" s="76" t="s">
        <v>297</v>
      </c>
      <c r="C438" s="84">
        <v>421</v>
      </c>
      <c r="D438" s="137"/>
      <c r="E438" s="7"/>
      <c r="F438" s="143"/>
      <c r="G438" s="8">
        <f t="shared" si="9"/>
        <v>0</v>
      </c>
      <c r="H438" s="62"/>
      <c r="I438" s="69">
        <f>G438-'[1]PRRAS'!$E434</f>
        <v>0</v>
      </c>
    </row>
    <row r="439" spans="1:9" s="20" customFormat="1" ht="12.75" customHeight="1">
      <c r="A439" s="75">
        <v>8133</v>
      </c>
      <c r="B439" s="76" t="s">
        <v>298</v>
      </c>
      <c r="C439" s="84">
        <v>422</v>
      </c>
      <c r="D439" s="137"/>
      <c r="E439" s="7"/>
      <c r="F439" s="143"/>
      <c r="G439" s="8">
        <f t="shared" si="9"/>
        <v>0</v>
      </c>
      <c r="H439" s="62"/>
      <c r="I439" s="69">
        <f>G439-'[1]PRRAS'!$E435</f>
        <v>0</v>
      </c>
    </row>
    <row r="440" spans="1:9" s="20" customFormat="1" ht="12.75" customHeight="1">
      <c r="A440" s="75">
        <v>8134</v>
      </c>
      <c r="B440" s="76" t="s">
        <v>299</v>
      </c>
      <c r="C440" s="84">
        <v>423</v>
      </c>
      <c r="D440" s="137"/>
      <c r="E440" s="7"/>
      <c r="F440" s="143"/>
      <c r="G440" s="8">
        <f t="shared" si="9"/>
        <v>0</v>
      </c>
      <c r="H440" s="62"/>
      <c r="I440" s="69">
        <f>G440-'[1]PRRAS'!$E436</f>
        <v>0</v>
      </c>
    </row>
    <row r="441" spans="1:9" s="20" customFormat="1" ht="17.25" customHeight="1">
      <c r="A441" s="75">
        <v>814</v>
      </c>
      <c r="B441" s="76" t="s">
        <v>1030</v>
      </c>
      <c r="C441" s="84">
        <v>424</v>
      </c>
      <c r="D441" s="137"/>
      <c r="E441" s="7"/>
      <c r="F441" s="143"/>
      <c r="G441" s="8">
        <f t="shared" si="9"/>
        <v>0</v>
      </c>
      <c r="H441" s="62"/>
      <c r="I441" s="69">
        <f>G441-'[1]PRRAS'!$E437</f>
        <v>0</v>
      </c>
    </row>
    <row r="442" spans="1:9" s="20" customFormat="1" ht="24.75" customHeight="1">
      <c r="A442" s="75">
        <v>815</v>
      </c>
      <c r="B442" s="76" t="s">
        <v>1031</v>
      </c>
      <c r="C442" s="84">
        <v>425</v>
      </c>
      <c r="D442" s="132">
        <f>SUM(D443:D448)</f>
        <v>0</v>
      </c>
      <c r="E442" s="41">
        <f>SUM(E443:E448)</f>
        <v>0</v>
      </c>
      <c r="F442" s="144">
        <f>SUM(F443:F448)</f>
        <v>0</v>
      </c>
      <c r="G442" s="8">
        <f t="shared" si="9"/>
        <v>0</v>
      </c>
      <c r="H442" s="62"/>
      <c r="I442" s="69">
        <f>G442-'[1]PRRAS'!$E438</f>
        <v>0</v>
      </c>
    </row>
    <row r="443" spans="1:9" s="20" customFormat="1" ht="12.75" customHeight="1">
      <c r="A443" s="75">
        <v>8153</v>
      </c>
      <c r="B443" s="76" t="s">
        <v>300</v>
      </c>
      <c r="C443" s="84">
        <v>426</v>
      </c>
      <c r="D443" s="137"/>
      <c r="E443" s="7"/>
      <c r="F443" s="143"/>
      <c r="G443" s="8">
        <f t="shared" si="9"/>
        <v>0</v>
      </c>
      <c r="H443" s="62"/>
      <c r="I443" s="69">
        <f>G443-'[1]PRRAS'!$E439</f>
        <v>0</v>
      </c>
    </row>
    <row r="444" spans="1:9" s="20" customFormat="1" ht="12.75" customHeight="1">
      <c r="A444" s="75">
        <v>8154</v>
      </c>
      <c r="B444" s="76" t="s">
        <v>301</v>
      </c>
      <c r="C444" s="84">
        <v>427</v>
      </c>
      <c r="D444" s="137"/>
      <c r="E444" s="7"/>
      <c r="F444" s="143"/>
      <c r="G444" s="8">
        <f t="shared" si="9"/>
        <v>0</v>
      </c>
      <c r="H444" s="62"/>
      <c r="I444" s="69">
        <f>G444-'[1]PRRAS'!$E440</f>
        <v>0</v>
      </c>
    </row>
    <row r="445" spans="1:9" s="43" customFormat="1" ht="24.75" customHeight="1" thickBot="1">
      <c r="A445" s="78">
        <v>8155</v>
      </c>
      <c r="B445" s="79" t="s">
        <v>302</v>
      </c>
      <c r="C445" s="88">
        <v>428</v>
      </c>
      <c r="D445" s="158"/>
      <c r="E445" s="80"/>
      <c r="F445" s="159"/>
      <c r="G445" s="93">
        <f t="shared" si="9"/>
        <v>0</v>
      </c>
      <c r="H445" s="165"/>
      <c r="I445" s="161">
        <f>G445-'[1]PRRAS'!$E441</f>
        <v>0</v>
      </c>
    </row>
    <row r="446" spans="1:9" s="20" customFormat="1" ht="12.75" customHeight="1" thickTop="1">
      <c r="A446" s="124">
        <v>8156</v>
      </c>
      <c r="B446" s="116" t="s">
        <v>303</v>
      </c>
      <c r="C446" s="117">
        <v>429</v>
      </c>
      <c r="D446" s="155"/>
      <c r="E446" s="127"/>
      <c r="F446" s="156"/>
      <c r="G446" s="121">
        <f t="shared" si="9"/>
        <v>0</v>
      </c>
      <c r="H446" s="62"/>
      <c r="I446" s="73">
        <f>G446-'[1]PRRAS'!$E442</f>
        <v>0</v>
      </c>
    </row>
    <row r="447" spans="1:9" s="20" customFormat="1" ht="12.75" customHeight="1">
      <c r="A447" s="75">
        <v>8157</v>
      </c>
      <c r="B447" s="76" t="s">
        <v>304</v>
      </c>
      <c r="C447" s="84">
        <v>430</v>
      </c>
      <c r="D447" s="137"/>
      <c r="E447" s="7"/>
      <c r="F447" s="143"/>
      <c r="G447" s="8">
        <f t="shared" si="9"/>
        <v>0</v>
      </c>
      <c r="H447" s="97"/>
      <c r="I447" s="69">
        <f>G447-'[1]PRRAS'!$E443</f>
        <v>0</v>
      </c>
    </row>
    <row r="448" spans="1:9" s="20" customFormat="1" ht="12.75" customHeight="1">
      <c r="A448" s="124">
        <v>8158</v>
      </c>
      <c r="B448" s="116" t="s">
        <v>305</v>
      </c>
      <c r="C448" s="117">
        <v>431</v>
      </c>
      <c r="D448" s="155"/>
      <c r="E448" s="127"/>
      <c r="F448" s="156"/>
      <c r="G448" s="121">
        <f t="shared" si="9"/>
        <v>0</v>
      </c>
      <c r="H448" s="62"/>
      <c r="I448" s="69">
        <f>G448-'[1]PRRAS'!$E444</f>
        <v>0</v>
      </c>
    </row>
    <row r="449" spans="1:9" s="20" customFormat="1" ht="24.75" customHeight="1">
      <c r="A449" s="75">
        <v>816</v>
      </c>
      <c r="B449" s="76" t="s">
        <v>1032</v>
      </c>
      <c r="C449" s="84">
        <v>432</v>
      </c>
      <c r="D449" s="132">
        <f>SUM(D450:D453)</f>
        <v>0</v>
      </c>
      <c r="E449" s="41">
        <f>SUM(E450:E453)</f>
        <v>0</v>
      </c>
      <c r="F449" s="144">
        <f>SUM(F450:F453)</f>
        <v>0</v>
      </c>
      <c r="G449" s="8">
        <f t="shared" si="9"/>
        <v>0</v>
      </c>
      <c r="H449" s="62"/>
      <c r="I449" s="69">
        <f>G449-'[1]PRRAS'!$E445</f>
        <v>0</v>
      </c>
    </row>
    <row r="450" spans="1:9" s="20" customFormat="1" ht="12.75" customHeight="1">
      <c r="A450" s="75">
        <v>8163</v>
      </c>
      <c r="B450" s="76" t="s">
        <v>306</v>
      </c>
      <c r="C450" s="84">
        <v>433</v>
      </c>
      <c r="D450" s="137"/>
      <c r="E450" s="7"/>
      <c r="F450" s="143"/>
      <c r="G450" s="8">
        <f t="shared" si="9"/>
        <v>0</v>
      </c>
      <c r="H450" s="62"/>
      <c r="I450" s="69">
        <f>G450-'[1]PRRAS'!$E446</f>
        <v>0</v>
      </c>
    </row>
    <row r="451" spans="1:9" s="20" customFormat="1" ht="12.75" customHeight="1">
      <c r="A451" s="75">
        <v>8164</v>
      </c>
      <c r="B451" s="76" t="s">
        <v>307</v>
      </c>
      <c r="C451" s="84">
        <v>434</v>
      </c>
      <c r="D451" s="149"/>
      <c r="E451" s="98"/>
      <c r="F451" s="151"/>
      <c r="G451" s="8">
        <f t="shared" si="9"/>
        <v>0</v>
      </c>
      <c r="H451" s="66"/>
      <c r="I451" s="69">
        <f>G451-'[1]PRRAS'!$E447</f>
        <v>0</v>
      </c>
    </row>
    <row r="452" spans="1:9" s="20" customFormat="1" ht="12.75" customHeight="1">
      <c r="A452" s="75">
        <v>8165</v>
      </c>
      <c r="B452" s="76" t="s">
        <v>308</v>
      </c>
      <c r="C452" s="84">
        <v>435</v>
      </c>
      <c r="D452" s="150"/>
      <c r="E452" s="82"/>
      <c r="F452" s="152"/>
      <c r="G452" s="8">
        <f t="shared" si="9"/>
        <v>0</v>
      </c>
      <c r="H452" s="66"/>
      <c r="I452" s="69">
        <f>G452-'[1]PRRAS'!$E448</f>
        <v>0</v>
      </c>
    </row>
    <row r="453" spans="1:9" s="20" customFormat="1" ht="12.75" customHeight="1">
      <c r="A453" s="75">
        <v>8166</v>
      </c>
      <c r="B453" s="76" t="s">
        <v>309</v>
      </c>
      <c r="C453" s="84">
        <v>436</v>
      </c>
      <c r="D453" s="149"/>
      <c r="E453" s="98"/>
      <c r="F453" s="151"/>
      <c r="G453" s="8">
        <f t="shared" si="9"/>
        <v>0</v>
      </c>
      <c r="H453" s="66"/>
      <c r="I453" s="69">
        <f>G453-'[1]PRRAS'!$E449</f>
        <v>0</v>
      </c>
    </row>
    <row r="454" spans="1:9" s="19" customFormat="1" ht="12.75" customHeight="1">
      <c r="A454" s="75">
        <v>817</v>
      </c>
      <c r="B454" s="76" t="s">
        <v>1033</v>
      </c>
      <c r="C454" s="84">
        <v>437</v>
      </c>
      <c r="D454" s="132">
        <f>SUM(D455:D461)</f>
        <v>0</v>
      </c>
      <c r="E454" s="41">
        <f>SUM(E455:E461)</f>
        <v>0</v>
      </c>
      <c r="F454" s="144">
        <f>SUM(F455:F461)</f>
        <v>0</v>
      </c>
      <c r="G454" s="8">
        <f t="shared" si="9"/>
        <v>0</v>
      </c>
      <c r="H454" s="64"/>
      <c r="I454" s="69">
        <f>G454-'[1]PRRAS'!$E450</f>
        <v>0</v>
      </c>
    </row>
    <row r="455" spans="1:9" s="20" customFormat="1" ht="12.75" customHeight="1">
      <c r="A455" s="75">
        <v>8171</v>
      </c>
      <c r="B455" s="76" t="s">
        <v>310</v>
      </c>
      <c r="C455" s="84">
        <v>438</v>
      </c>
      <c r="D455" s="137"/>
      <c r="E455" s="7"/>
      <c r="F455" s="143"/>
      <c r="G455" s="8">
        <f t="shared" si="9"/>
        <v>0</v>
      </c>
      <c r="H455" s="62"/>
      <c r="I455" s="69">
        <f>G455-'[1]PRRAS'!$E451</f>
        <v>0</v>
      </c>
    </row>
    <row r="456" spans="1:9" s="20" customFormat="1" ht="12.75" customHeight="1">
      <c r="A456" s="75">
        <v>8172</v>
      </c>
      <c r="B456" s="76" t="s">
        <v>311</v>
      </c>
      <c r="C456" s="84">
        <v>439</v>
      </c>
      <c r="D456" s="137"/>
      <c r="E456" s="7"/>
      <c r="F456" s="143"/>
      <c r="G456" s="8">
        <f t="shared" si="9"/>
        <v>0</v>
      </c>
      <c r="H456" s="62"/>
      <c r="I456" s="69">
        <f>G456-'[1]PRRAS'!$E452</f>
        <v>0</v>
      </c>
    </row>
    <row r="457" spans="1:9" s="20" customFormat="1" ht="12.75" customHeight="1">
      <c r="A457" s="75">
        <v>8173</v>
      </c>
      <c r="B457" s="76" t="s">
        <v>312</v>
      </c>
      <c r="C457" s="84">
        <v>440</v>
      </c>
      <c r="D457" s="137"/>
      <c r="E457" s="7"/>
      <c r="F457" s="143"/>
      <c r="G457" s="8">
        <f t="shared" si="9"/>
        <v>0</v>
      </c>
      <c r="H457" s="62"/>
      <c r="I457" s="69">
        <f>G457-'[1]PRRAS'!$E453</f>
        <v>0</v>
      </c>
    </row>
    <row r="458" spans="1:9" s="43" customFormat="1" ht="12.75" customHeight="1">
      <c r="A458" s="75">
        <v>8174</v>
      </c>
      <c r="B458" s="76" t="s">
        <v>313</v>
      </c>
      <c r="C458" s="84">
        <v>441</v>
      </c>
      <c r="D458" s="137"/>
      <c r="E458" s="7"/>
      <c r="F458" s="143"/>
      <c r="G458" s="8">
        <f t="shared" si="9"/>
        <v>0</v>
      </c>
      <c r="H458" s="63"/>
      <c r="I458" s="69">
        <f>G458-'[1]PRRAS'!$E454</f>
        <v>0</v>
      </c>
    </row>
    <row r="459" spans="1:9" s="47" customFormat="1" ht="12.75" customHeight="1">
      <c r="A459" s="75">
        <v>8175</v>
      </c>
      <c r="B459" s="76" t="s">
        <v>314</v>
      </c>
      <c r="C459" s="84">
        <v>442</v>
      </c>
      <c r="D459" s="137"/>
      <c r="E459" s="7"/>
      <c r="F459" s="143"/>
      <c r="G459" s="8">
        <f t="shared" si="9"/>
        <v>0</v>
      </c>
      <c r="H459" s="62"/>
      <c r="I459" s="69">
        <f>G459-'[1]PRRAS'!$E455</f>
        <v>0</v>
      </c>
    </row>
    <row r="460" spans="1:9" s="47" customFormat="1" ht="12.75" customHeight="1">
      <c r="A460" s="75">
        <v>8176</v>
      </c>
      <c r="B460" s="76" t="s">
        <v>315</v>
      </c>
      <c r="C460" s="84">
        <v>443</v>
      </c>
      <c r="D460" s="137"/>
      <c r="E460" s="7"/>
      <c r="F460" s="143"/>
      <c r="G460" s="8">
        <f t="shared" si="9"/>
        <v>0</v>
      </c>
      <c r="H460" s="62"/>
      <c r="I460" s="69">
        <f>G460-'[1]PRRAS'!$E456</f>
        <v>0</v>
      </c>
    </row>
    <row r="461" spans="1:9" s="47" customFormat="1" ht="12.75" customHeight="1">
      <c r="A461" s="75">
        <v>8177</v>
      </c>
      <c r="B461" s="77" t="s">
        <v>316</v>
      </c>
      <c r="C461" s="84">
        <v>444</v>
      </c>
      <c r="D461" s="137"/>
      <c r="E461" s="7"/>
      <c r="F461" s="143"/>
      <c r="G461" s="8">
        <f t="shared" si="9"/>
        <v>0</v>
      </c>
      <c r="H461" s="62"/>
      <c r="I461" s="69">
        <f>G461-'[1]PRRAS'!$E457</f>
        <v>0</v>
      </c>
    </row>
    <row r="462" spans="1:9" s="47" customFormat="1" ht="12.75" customHeight="1">
      <c r="A462" s="75" t="s">
        <v>664</v>
      </c>
      <c r="B462" s="77" t="s">
        <v>1034</v>
      </c>
      <c r="C462" s="84">
        <v>445</v>
      </c>
      <c r="D462" s="221">
        <f>SUM(D463:D465)</f>
        <v>0</v>
      </c>
      <c r="E462" s="254">
        <f>SUM(E463:E465)</f>
        <v>0</v>
      </c>
      <c r="F462" s="255">
        <f>SUM(F463:F465)</f>
        <v>0</v>
      </c>
      <c r="G462" s="8">
        <f t="shared" si="9"/>
        <v>0</v>
      </c>
      <c r="H462" s="62"/>
      <c r="I462" s="69">
        <f>G462-'[1]PRRAS'!$E458</f>
        <v>0</v>
      </c>
    </row>
    <row r="463" spans="1:9" s="47" customFormat="1" ht="12.75" customHeight="1">
      <c r="A463" s="75" t="s">
        <v>665</v>
      </c>
      <c r="B463" s="77" t="s">
        <v>666</v>
      </c>
      <c r="C463" s="84">
        <v>446</v>
      </c>
      <c r="D463" s="137"/>
      <c r="E463" s="7"/>
      <c r="F463" s="143"/>
      <c r="G463" s="8">
        <f t="shared" si="9"/>
        <v>0</v>
      </c>
      <c r="H463" s="62"/>
      <c r="I463" s="69">
        <f>G463-'[1]PRRAS'!$E459</f>
        <v>0</v>
      </c>
    </row>
    <row r="464" spans="1:9" s="47" customFormat="1" ht="12.75" customHeight="1">
      <c r="A464" s="75" t="s">
        <v>667</v>
      </c>
      <c r="B464" s="77" t="s">
        <v>668</v>
      </c>
      <c r="C464" s="84">
        <v>447</v>
      </c>
      <c r="D464" s="137"/>
      <c r="E464" s="7"/>
      <c r="F464" s="143"/>
      <c r="G464" s="8">
        <f t="shared" si="9"/>
        <v>0</v>
      </c>
      <c r="H464" s="62"/>
      <c r="I464" s="69">
        <f>G464-'[1]PRRAS'!$E460</f>
        <v>0</v>
      </c>
    </row>
    <row r="465" spans="1:9" s="47" customFormat="1" ht="12.75" customHeight="1">
      <c r="A465" s="75" t="s">
        <v>669</v>
      </c>
      <c r="B465" s="77" t="s">
        <v>670</v>
      </c>
      <c r="C465" s="84">
        <v>448</v>
      </c>
      <c r="D465" s="137"/>
      <c r="E465" s="7"/>
      <c r="F465" s="143"/>
      <c r="G465" s="8">
        <f t="shared" si="9"/>
        <v>0</v>
      </c>
      <c r="H465" s="62"/>
      <c r="I465" s="69">
        <f>G465-'[1]PRRAS'!$E461</f>
        <v>0</v>
      </c>
    </row>
    <row r="466" spans="1:9" s="47" customFormat="1" ht="12.75" customHeight="1">
      <c r="A466" s="75">
        <v>82</v>
      </c>
      <c r="B466" s="76" t="s">
        <v>1035</v>
      </c>
      <c r="C466" s="84">
        <v>449</v>
      </c>
      <c r="D466" s="132">
        <f>SUM(D467,D470,D473,D476)</f>
        <v>0</v>
      </c>
      <c r="E466" s="41">
        <f>SUM(E467,E470,E473,E476)</f>
        <v>0</v>
      </c>
      <c r="F466" s="144">
        <f>SUM(F467,F470,F473,F476)</f>
        <v>0</v>
      </c>
      <c r="G466" s="8">
        <f t="shared" si="9"/>
        <v>0</v>
      </c>
      <c r="H466" s="62"/>
      <c r="I466" s="69">
        <f>G466-'[1]PRRAS'!$E462</f>
        <v>0</v>
      </c>
    </row>
    <row r="467" spans="1:9" s="20" customFormat="1" ht="12.75" customHeight="1">
      <c r="A467" s="75">
        <v>821</v>
      </c>
      <c r="B467" s="76" t="s">
        <v>1036</v>
      </c>
      <c r="C467" s="84">
        <v>450</v>
      </c>
      <c r="D467" s="132">
        <f>SUM(D468:D469)</f>
        <v>0</v>
      </c>
      <c r="E467" s="41">
        <f>SUM(E468:E469)</f>
        <v>0</v>
      </c>
      <c r="F467" s="144">
        <f>SUM(F468:F469)</f>
        <v>0</v>
      </c>
      <c r="G467" s="8">
        <f t="shared" si="9"/>
        <v>0</v>
      </c>
      <c r="H467" s="62"/>
      <c r="I467" s="69">
        <f>G467-'[1]PRRAS'!$E463</f>
        <v>0</v>
      </c>
    </row>
    <row r="468" spans="1:9" s="20" customFormat="1" ht="12.75" customHeight="1">
      <c r="A468" s="75">
        <v>8211</v>
      </c>
      <c r="B468" s="76" t="s">
        <v>317</v>
      </c>
      <c r="C468" s="84">
        <v>451</v>
      </c>
      <c r="D468" s="137"/>
      <c r="E468" s="7"/>
      <c r="F468" s="143"/>
      <c r="G468" s="8">
        <f t="shared" si="9"/>
        <v>0</v>
      </c>
      <c r="H468" s="62"/>
      <c r="I468" s="69">
        <f>G468-'[1]PRRAS'!$E464</f>
        <v>0</v>
      </c>
    </row>
    <row r="469" spans="1:9" s="20" customFormat="1" ht="12.75" customHeight="1">
      <c r="A469" s="75">
        <v>8212</v>
      </c>
      <c r="B469" s="76" t="s">
        <v>318</v>
      </c>
      <c r="C469" s="84">
        <v>452</v>
      </c>
      <c r="D469" s="137"/>
      <c r="E469" s="7"/>
      <c r="F469" s="143"/>
      <c r="G469" s="8">
        <f t="shared" si="9"/>
        <v>0</v>
      </c>
      <c r="H469" s="62"/>
      <c r="I469" s="69">
        <f>G469-'[1]PRRAS'!$E465</f>
        <v>0</v>
      </c>
    </row>
    <row r="470" spans="1:9" s="20" customFormat="1" ht="12.75" customHeight="1">
      <c r="A470" s="75">
        <v>822</v>
      </c>
      <c r="B470" s="76" t="s">
        <v>1037</v>
      </c>
      <c r="C470" s="84">
        <v>453</v>
      </c>
      <c r="D470" s="132">
        <f>SUM(D471:D472)</f>
        <v>0</v>
      </c>
      <c r="E470" s="41">
        <f>SUM(E471:E472)</f>
        <v>0</v>
      </c>
      <c r="F470" s="144">
        <f>SUM(F471:F472)</f>
        <v>0</v>
      </c>
      <c r="G470" s="8">
        <f t="shared" si="9"/>
        <v>0</v>
      </c>
      <c r="H470" s="62"/>
      <c r="I470" s="69">
        <f>G470-'[1]PRRAS'!$E466</f>
        <v>0</v>
      </c>
    </row>
    <row r="471" spans="1:9" s="20" customFormat="1" ht="12.75" customHeight="1">
      <c r="A471" s="75">
        <v>8221</v>
      </c>
      <c r="B471" s="76" t="s">
        <v>426</v>
      </c>
      <c r="C471" s="84">
        <v>454</v>
      </c>
      <c r="D471" s="137"/>
      <c r="E471" s="7"/>
      <c r="F471" s="143"/>
      <c r="G471" s="8">
        <f t="shared" si="9"/>
        <v>0</v>
      </c>
      <c r="H471" s="62"/>
      <c r="I471" s="69">
        <f>G471-'[1]PRRAS'!$E467</f>
        <v>0</v>
      </c>
    </row>
    <row r="472" spans="1:9" s="20" customFormat="1" ht="12.75" customHeight="1">
      <c r="A472" s="75">
        <v>8222</v>
      </c>
      <c r="B472" s="76" t="s">
        <v>427</v>
      </c>
      <c r="C472" s="84">
        <v>455</v>
      </c>
      <c r="D472" s="137"/>
      <c r="E472" s="7"/>
      <c r="F472" s="143"/>
      <c r="G472" s="8">
        <f t="shared" si="9"/>
        <v>0</v>
      </c>
      <c r="H472" s="62"/>
      <c r="I472" s="69">
        <f>G472-'[1]PRRAS'!$E468</f>
        <v>0</v>
      </c>
    </row>
    <row r="473" spans="1:9" s="43" customFormat="1" ht="12.75" customHeight="1">
      <c r="A473" s="75">
        <v>823</v>
      </c>
      <c r="B473" s="76" t="s">
        <v>1038</v>
      </c>
      <c r="C473" s="84">
        <v>456</v>
      </c>
      <c r="D473" s="132">
        <f>SUM(D474:D475)</f>
        <v>0</v>
      </c>
      <c r="E473" s="41">
        <f>SUM(E474:E475)</f>
        <v>0</v>
      </c>
      <c r="F473" s="144">
        <f>SUM(F474:F475)</f>
        <v>0</v>
      </c>
      <c r="G473" s="8">
        <f t="shared" si="9"/>
        <v>0</v>
      </c>
      <c r="H473" s="63"/>
      <c r="I473" s="69">
        <f>G473-'[1]PRRAS'!$E469</f>
        <v>0</v>
      </c>
    </row>
    <row r="474" spans="1:9" s="20" customFormat="1" ht="12.75" customHeight="1">
      <c r="A474" s="75">
        <v>8231</v>
      </c>
      <c r="B474" s="76" t="s">
        <v>428</v>
      </c>
      <c r="C474" s="84">
        <v>457</v>
      </c>
      <c r="D474" s="137"/>
      <c r="E474" s="7"/>
      <c r="F474" s="143"/>
      <c r="G474" s="8">
        <f t="shared" si="9"/>
        <v>0</v>
      </c>
      <c r="H474" s="62"/>
      <c r="I474" s="69">
        <f>G474-'[1]PRRAS'!$E470</f>
        <v>0</v>
      </c>
    </row>
    <row r="475" spans="1:9" s="20" customFormat="1" ht="12.75" customHeight="1">
      <c r="A475" s="75">
        <v>8232</v>
      </c>
      <c r="B475" s="76" t="s">
        <v>429</v>
      </c>
      <c r="C475" s="84">
        <v>458</v>
      </c>
      <c r="D475" s="137"/>
      <c r="E475" s="7"/>
      <c r="F475" s="143"/>
      <c r="G475" s="8">
        <f t="shared" si="9"/>
        <v>0</v>
      </c>
      <c r="H475" s="62"/>
      <c r="I475" s="69">
        <f>G475-'[1]PRRAS'!$E471</f>
        <v>0</v>
      </c>
    </row>
    <row r="476" spans="1:9" s="20" customFormat="1" ht="12.75" customHeight="1">
      <c r="A476" s="75">
        <v>824</v>
      </c>
      <c r="B476" s="76" t="s">
        <v>1039</v>
      </c>
      <c r="C476" s="84">
        <v>459</v>
      </c>
      <c r="D476" s="132">
        <f>SUM(D477:D478)</f>
        <v>0</v>
      </c>
      <c r="E476" s="41">
        <f>SUM(E477:E478)</f>
        <v>0</v>
      </c>
      <c r="F476" s="144">
        <f>SUM(F477:F478)</f>
        <v>0</v>
      </c>
      <c r="G476" s="8">
        <f t="shared" si="9"/>
        <v>0</v>
      </c>
      <c r="H476" s="62"/>
      <c r="I476" s="69">
        <f>G476-'[1]PRRAS'!$E472</f>
        <v>0</v>
      </c>
    </row>
    <row r="477" spans="1:9" s="20" customFormat="1" ht="12.75" customHeight="1">
      <c r="A477" s="75">
        <v>8241</v>
      </c>
      <c r="B477" s="76" t="s">
        <v>430</v>
      </c>
      <c r="C477" s="84">
        <v>460</v>
      </c>
      <c r="D477" s="137"/>
      <c r="E477" s="7"/>
      <c r="F477" s="143"/>
      <c r="G477" s="8">
        <f t="shared" si="9"/>
        <v>0</v>
      </c>
      <c r="H477" s="62"/>
      <c r="I477" s="69">
        <f>G477-'[1]PRRAS'!$E473</f>
        <v>0</v>
      </c>
    </row>
    <row r="478" spans="1:9" s="47" customFormat="1" ht="12.75" customHeight="1">
      <c r="A478" s="75">
        <v>8242</v>
      </c>
      <c r="B478" s="76" t="s">
        <v>431</v>
      </c>
      <c r="C478" s="84">
        <v>461</v>
      </c>
      <c r="D478" s="137"/>
      <c r="E478" s="7"/>
      <c r="F478" s="143"/>
      <c r="G478" s="8">
        <f t="shared" si="9"/>
        <v>0</v>
      </c>
      <c r="H478" s="62"/>
      <c r="I478" s="69">
        <f>G478-'[1]PRRAS'!$E474</f>
        <v>0</v>
      </c>
    </row>
    <row r="479" spans="1:9" s="47" customFormat="1" ht="12.75" customHeight="1">
      <c r="A479" s="75">
        <v>83</v>
      </c>
      <c r="B479" s="76" t="s">
        <v>1040</v>
      </c>
      <c r="C479" s="84">
        <v>462</v>
      </c>
      <c r="D479" s="132">
        <f>SUM(D480,D484,D485,D488)</f>
        <v>0</v>
      </c>
      <c r="E479" s="41">
        <f>SUM(E480,E484,E485,E488)</f>
        <v>0</v>
      </c>
      <c r="F479" s="144">
        <f>SUM(F480,F484,F485,F488)</f>
        <v>0</v>
      </c>
      <c r="G479" s="8">
        <f t="shared" si="9"/>
        <v>0</v>
      </c>
      <c r="H479" s="62"/>
      <c r="I479" s="69">
        <f>G479-'[1]PRRAS'!$E475</f>
        <v>0</v>
      </c>
    </row>
    <row r="480" spans="1:9" s="47" customFormat="1" ht="24.75" customHeight="1" thickBot="1">
      <c r="A480" s="78">
        <v>831</v>
      </c>
      <c r="B480" s="79" t="s">
        <v>1041</v>
      </c>
      <c r="C480" s="88">
        <v>463</v>
      </c>
      <c r="D480" s="166">
        <f>SUM(D481:D483)</f>
        <v>0</v>
      </c>
      <c r="E480" s="100">
        <f>SUM(E481:E483)</f>
        <v>0</v>
      </c>
      <c r="F480" s="167">
        <f>SUM(F481:F483)</f>
        <v>0</v>
      </c>
      <c r="G480" s="93">
        <f t="shared" si="9"/>
        <v>0</v>
      </c>
      <c r="H480" s="68"/>
      <c r="I480" s="161">
        <f>G480-'[1]PRRAS'!$E476</f>
        <v>0</v>
      </c>
    </row>
    <row r="481" spans="1:9" s="47" customFormat="1" ht="12.75" customHeight="1" thickTop="1">
      <c r="A481" s="124">
        <v>8312</v>
      </c>
      <c r="B481" s="116" t="s">
        <v>319</v>
      </c>
      <c r="C481" s="117">
        <v>464</v>
      </c>
      <c r="D481" s="155"/>
      <c r="E481" s="127"/>
      <c r="F481" s="156"/>
      <c r="G481" s="121">
        <f t="shared" si="9"/>
        <v>0</v>
      </c>
      <c r="H481" s="62"/>
      <c r="I481" s="73">
        <f>G481-'[1]PRRAS'!$E477</f>
        <v>0</v>
      </c>
    </row>
    <row r="482" spans="1:9" s="20" customFormat="1" ht="12.75" customHeight="1">
      <c r="A482" s="75">
        <v>8313</v>
      </c>
      <c r="B482" s="76" t="s">
        <v>320</v>
      </c>
      <c r="C482" s="84">
        <v>465</v>
      </c>
      <c r="D482" s="137"/>
      <c r="E482" s="7"/>
      <c r="F482" s="143"/>
      <c r="G482" s="8">
        <f t="shared" si="9"/>
        <v>0</v>
      </c>
      <c r="H482" s="97"/>
      <c r="I482" s="69">
        <f>G482-'[1]PRRAS'!$E478</f>
        <v>0</v>
      </c>
    </row>
    <row r="483" spans="1:9" s="20" customFormat="1" ht="12.75" customHeight="1">
      <c r="A483" s="124">
        <v>8314</v>
      </c>
      <c r="B483" s="116" t="s">
        <v>321</v>
      </c>
      <c r="C483" s="117">
        <v>466</v>
      </c>
      <c r="D483" s="155"/>
      <c r="E483" s="127"/>
      <c r="F483" s="156"/>
      <c r="G483" s="121">
        <f t="shared" si="9"/>
        <v>0</v>
      </c>
      <c r="H483" s="62"/>
      <c r="I483" s="69">
        <f>G483-'[1]PRRAS'!$E479</f>
        <v>0</v>
      </c>
    </row>
    <row r="484" spans="1:9" s="20" customFormat="1" ht="12.75" customHeight="1">
      <c r="A484" s="75">
        <v>832</v>
      </c>
      <c r="B484" s="77" t="s">
        <v>1042</v>
      </c>
      <c r="C484" s="84">
        <v>467</v>
      </c>
      <c r="D484" s="155"/>
      <c r="E484" s="127"/>
      <c r="F484" s="156"/>
      <c r="G484" s="8">
        <f t="shared" si="9"/>
        <v>0</v>
      </c>
      <c r="H484" s="62"/>
      <c r="I484" s="69">
        <f>G484-'[1]PRRAS'!$E480</f>
        <v>0</v>
      </c>
    </row>
    <row r="485" spans="1:9" s="20" customFormat="1" ht="24.75" customHeight="1">
      <c r="A485" s="75">
        <v>833</v>
      </c>
      <c r="B485" s="76" t="s">
        <v>671</v>
      </c>
      <c r="C485" s="84">
        <v>468</v>
      </c>
      <c r="D485" s="132">
        <f>SUM(D486:D487)</f>
        <v>0</v>
      </c>
      <c r="E485" s="41">
        <f>SUM(E486:E487)</f>
        <v>0</v>
      </c>
      <c r="F485" s="144">
        <f>SUM(F486:F487)</f>
        <v>0</v>
      </c>
      <c r="G485" s="8">
        <f t="shared" si="9"/>
        <v>0</v>
      </c>
      <c r="H485" s="62"/>
      <c r="I485" s="69">
        <f>G485-'[1]PRRAS'!$E481</f>
        <v>0</v>
      </c>
    </row>
    <row r="486" spans="1:9" s="20" customFormat="1" ht="12.75" customHeight="1">
      <c r="A486" s="75">
        <v>8331</v>
      </c>
      <c r="B486" s="77" t="s">
        <v>322</v>
      </c>
      <c r="C486" s="84">
        <v>469</v>
      </c>
      <c r="D486" s="137"/>
      <c r="E486" s="7"/>
      <c r="F486" s="143"/>
      <c r="G486" s="8">
        <f t="shared" si="9"/>
        <v>0</v>
      </c>
      <c r="H486" s="62"/>
      <c r="I486" s="69">
        <f>G486-'[1]PRRAS'!$E482</f>
        <v>0</v>
      </c>
    </row>
    <row r="487" spans="1:9" s="43" customFormat="1" ht="12.75" customHeight="1">
      <c r="A487" s="75">
        <v>8332</v>
      </c>
      <c r="B487" s="76" t="s">
        <v>323</v>
      </c>
      <c r="C487" s="84">
        <v>470</v>
      </c>
      <c r="D487" s="137"/>
      <c r="E487" s="7"/>
      <c r="F487" s="143"/>
      <c r="G487" s="8">
        <f t="shared" si="9"/>
        <v>0</v>
      </c>
      <c r="H487" s="63"/>
      <c r="I487" s="69">
        <f>G487-'[1]PRRAS'!$E483</f>
        <v>0</v>
      </c>
    </row>
    <row r="488" spans="1:9" s="43" customFormat="1" ht="24">
      <c r="A488" s="75">
        <v>834</v>
      </c>
      <c r="B488" s="76" t="s">
        <v>672</v>
      </c>
      <c r="C488" s="84">
        <v>471</v>
      </c>
      <c r="D488" s="132">
        <f>SUM(D489:D490)</f>
        <v>0</v>
      </c>
      <c r="E488" s="41">
        <f>SUM(E489:E490)</f>
        <v>0</v>
      </c>
      <c r="F488" s="144">
        <f>SUM(F489:F490)</f>
        <v>0</v>
      </c>
      <c r="G488" s="8">
        <f t="shared" si="9"/>
        <v>0</v>
      </c>
      <c r="H488" s="63"/>
      <c r="I488" s="69">
        <f>G488-'[1]PRRAS'!$E484</f>
        <v>0</v>
      </c>
    </row>
    <row r="489" spans="1:9" s="20" customFormat="1" ht="12.75" customHeight="1">
      <c r="A489" s="75">
        <v>8341</v>
      </c>
      <c r="B489" s="76" t="s">
        <v>432</v>
      </c>
      <c r="C489" s="84">
        <v>472</v>
      </c>
      <c r="D489" s="137"/>
      <c r="E489" s="7"/>
      <c r="F489" s="143"/>
      <c r="G489" s="8">
        <f t="shared" si="9"/>
        <v>0</v>
      </c>
      <c r="H489" s="62"/>
      <c r="I489" s="69">
        <f>G489-'[1]PRRAS'!$E485</f>
        <v>0</v>
      </c>
    </row>
    <row r="490" spans="1:9" s="20" customFormat="1" ht="12.75" customHeight="1">
      <c r="A490" s="75">
        <v>8342</v>
      </c>
      <c r="B490" s="76" t="s">
        <v>433</v>
      </c>
      <c r="C490" s="84">
        <v>473</v>
      </c>
      <c r="D490" s="137"/>
      <c r="E490" s="7"/>
      <c r="F490" s="143"/>
      <c r="G490" s="8">
        <f t="shared" si="9"/>
        <v>0</v>
      </c>
      <c r="H490" s="62"/>
      <c r="I490" s="69">
        <f>G490-'[1]PRRAS'!$E486</f>
        <v>0</v>
      </c>
    </row>
    <row r="491" spans="1:9" s="20" customFormat="1" ht="12.75" customHeight="1">
      <c r="A491" s="75">
        <v>84</v>
      </c>
      <c r="B491" s="76" t="s">
        <v>1043</v>
      </c>
      <c r="C491" s="84">
        <v>474</v>
      </c>
      <c r="D491" s="132">
        <f>SUM(D492,D497,D501,D502,D509,D514)</f>
        <v>0</v>
      </c>
      <c r="E491" s="41">
        <f>SUM(E492,E497,E501,E502,E509,E514)</f>
        <v>0</v>
      </c>
      <c r="F491" s="144">
        <f>SUM(F492,F497,F501,F502,F509,F514)</f>
        <v>0</v>
      </c>
      <c r="G491" s="8">
        <f t="shared" si="9"/>
        <v>0</v>
      </c>
      <c r="H491" s="62"/>
      <c r="I491" s="69">
        <f>G491-'[1]PRRAS'!$E487</f>
        <v>0</v>
      </c>
    </row>
    <row r="492" spans="1:9" s="20" customFormat="1" ht="24">
      <c r="A492" s="75">
        <v>841</v>
      </c>
      <c r="B492" s="76" t="s">
        <v>673</v>
      </c>
      <c r="C492" s="84">
        <v>475</v>
      </c>
      <c r="D492" s="132">
        <f>SUM(D493:D496)</f>
        <v>0</v>
      </c>
      <c r="E492" s="41">
        <f>SUM(E493:E496)</f>
        <v>0</v>
      </c>
      <c r="F492" s="144">
        <f>SUM(F493:F496)</f>
        <v>0</v>
      </c>
      <c r="G492" s="8">
        <f t="shared" si="9"/>
        <v>0</v>
      </c>
      <c r="H492" s="62"/>
      <c r="I492" s="69">
        <f>G492-'[1]PRRAS'!$E488</f>
        <v>0</v>
      </c>
    </row>
    <row r="493" spans="1:9" s="20" customFormat="1" ht="12.75" customHeight="1">
      <c r="A493" s="75">
        <v>8413</v>
      </c>
      <c r="B493" s="76" t="s">
        <v>434</v>
      </c>
      <c r="C493" s="84">
        <v>476</v>
      </c>
      <c r="D493" s="137"/>
      <c r="E493" s="7"/>
      <c r="F493" s="143"/>
      <c r="G493" s="8">
        <f t="shared" si="9"/>
        <v>0</v>
      </c>
      <c r="H493" s="62"/>
      <c r="I493" s="69">
        <f>G493-'[1]PRRAS'!$E489</f>
        <v>0</v>
      </c>
    </row>
    <row r="494" spans="1:9" s="20" customFormat="1" ht="12.75" customHeight="1">
      <c r="A494" s="75">
        <v>8414</v>
      </c>
      <c r="B494" s="76" t="s">
        <v>324</v>
      </c>
      <c r="C494" s="84">
        <v>477</v>
      </c>
      <c r="D494" s="137"/>
      <c r="E494" s="7"/>
      <c r="F494" s="143"/>
      <c r="G494" s="8">
        <f aca="true" t="shared" si="10" ref="G494:G556">SUM(D494:F494)</f>
        <v>0</v>
      </c>
      <c r="H494" s="62"/>
      <c r="I494" s="69">
        <f>G494-'[1]PRRAS'!$E490</f>
        <v>0</v>
      </c>
    </row>
    <row r="495" spans="1:9" s="20" customFormat="1" ht="12.75" customHeight="1">
      <c r="A495" s="75">
        <v>8415</v>
      </c>
      <c r="B495" s="76" t="s">
        <v>325</v>
      </c>
      <c r="C495" s="84">
        <v>478</v>
      </c>
      <c r="D495" s="137"/>
      <c r="E495" s="7"/>
      <c r="F495" s="143"/>
      <c r="G495" s="8">
        <f t="shared" si="10"/>
        <v>0</v>
      </c>
      <c r="H495" s="62"/>
      <c r="I495" s="69">
        <f>G495-'[1]PRRAS'!$E491</f>
        <v>0</v>
      </c>
    </row>
    <row r="496" spans="1:9" s="20" customFormat="1" ht="12.75" customHeight="1">
      <c r="A496" s="75">
        <v>8416</v>
      </c>
      <c r="B496" s="76" t="s">
        <v>326</v>
      </c>
      <c r="C496" s="84">
        <v>479</v>
      </c>
      <c r="D496" s="137"/>
      <c r="E496" s="7"/>
      <c r="F496" s="143"/>
      <c r="G496" s="8">
        <f t="shared" si="10"/>
        <v>0</v>
      </c>
      <c r="H496" s="62"/>
      <c r="I496" s="69">
        <f>G496-'[1]PRRAS'!$E492</f>
        <v>0</v>
      </c>
    </row>
    <row r="497" spans="1:9" s="20" customFormat="1" ht="24.75" customHeight="1">
      <c r="A497" s="75">
        <v>842</v>
      </c>
      <c r="B497" s="76" t="s">
        <v>674</v>
      </c>
      <c r="C497" s="84">
        <v>480</v>
      </c>
      <c r="D497" s="132">
        <f>SUM(D498:D500)</f>
        <v>0</v>
      </c>
      <c r="E497" s="41">
        <f>SUM(E498:E500)</f>
        <v>0</v>
      </c>
      <c r="F497" s="144">
        <f>SUM(F498:F500)</f>
        <v>0</v>
      </c>
      <c r="G497" s="8">
        <f t="shared" si="10"/>
        <v>0</v>
      </c>
      <c r="H497" s="62"/>
      <c r="I497" s="69">
        <f>G497-'[1]PRRAS'!$E493</f>
        <v>0</v>
      </c>
    </row>
    <row r="498" spans="1:9" s="20" customFormat="1" ht="12.75" customHeight="1">
      <c r="A498" s="75">
        <v>8422</v>
      </c>
      <c r="B498" s="76" t="s">
        <v>327</v>
      </c>
      <c r="C498" s="84">
        <v>481</v>
      </c>
      <c r="D498" s="137"/>
      <c r="E498" s="7"/>
      <c r="F498" s="143"/>
      <c r="G498" s="8">
        <f t="shared" si="10"/>
        <v>0</v>
      </c>
      <c r="H498" s="62"/>
      <c r="I498" s="69">
        <f>G498-'[1]PRRAS'!$E494</f>
        <v>0</v>
      </c>
    </row>
    <row r="499" spans="1:9" s="20" customFormat="1" ht="12.75" customHeight="1">
      <c r="A499" s="75">
        <v>8423</v>
      </c>
      <c r="B499" s="76" t="s">
        <v>328</v>
      </c>
      <c r="C499" s="84">
        <v>482</v>
      </c>
      <c r="D499" s="137"/>
      <c r="E499" s="7"/>
      <c r="F499" s="143"/>
      <c r="G499" s="8">
        <f t="shared" si="10"/>
        <v>0</v>
      </c>
      <c r="H499" s="62"/>
      <c r="I499" s="69">
        <f>G499-'[1]PRRAS'!$E495</f>
        <v>0</v>
      </c>
    </row>
    <row r="500" spans="1:9" s="20" customFormat="1" ht="12.75" customHeight="1">
      <c r="A500" s="75">
        <v>8424</v>
      </c>
      <c r="B500" s="76" t="s">
        <v>329</v>
      </c>
      <c r="C500" s="84">
        <v>483</v>
      </c>
      <c r="D500" s="137"/>
      <c r="E500" s="7"/>
      <c r="F500" s="143"/>
      <c r="G500" s="8">
        <f t="shared" si="10"/>
        <v>0</v>
      </c>
      <c r="H500" s="62"/>
      <c r="I500" s="69">
        <f>G500-'[1]PRRAS'!$E496</f>
        <v>0</v>
      </c>
    </row>
    <row r="501" spans="1:9" s="20" customFormat="1" ht="12.75" customHeight="1">
      <c r="A501" s="75">
        <v>843</v>
      </c>
      <c r="B501" s="76" t="s">
        <v>1044</v>
      </c>
      <c r="C501" s="84">
        <v>484</v>
      </c>
      <c r="D501" s="137"/>
      <c r="E501" s="7"/>
      <c r="F501" s="143"/>
      <c r="G501" s="8">
        <f t="shared" si="10"/>
        <v>0</v>
      </c>
      <c r="H501" s="62"/>
      <c r="I501" s="69">
        <f>G501-'[1]PRRAS'!$E497</f>
        <v>0</v>
      </c>
    </row>
    <row r="502" spans="1:9" s="20" customFormat="1" ht="24.75" customHeight="1">
      <c r="A502" s="75">
        <v>844</v>
      </c>
      <c r="B502" s="76" t="s">
        <v>1045</v>
      </c>
      <c r="C502" s="84">
        <v>485</v>
      </c>
      <c r="D502" s="132">
        <f>SUM(D503:D508)</f>
        <v>0</v>
      </c>
      <c r="E502" s="41">
        <f>SUM(E503:E508)</f>
        <v>0</v>
      </c>
      <c r="F502" s="144">
        <f>SUM(F503:F508)</f>
        <v>0</v>
      </c>
      <c r="G502" s="8">
        <f t="shared" si="10"/>
        <v>0</v>
      </c>
      <c r="H502" s="62"/>
      <c r="I502" s="69">
        <f>G502-'[1]PRRAS'!$E498</f>
        <v>0</v>
      </c>
    </row>
    <row r="503" spans="1:9" s="20" customFormat="1" ht="12.75" customHeight="1">
      <c r="A503" s="75">
        <v>8443</v>
      </c>
      <c r="B503" s="76" t="s">
        <v>330</v>
      </c>
      <c r="C503" s="84">
        <v>486</v>
      </c>
      <c r="D503" s="137"/>
      <c r="E503" s="7"/>
      <c r="F503" s="143"/>
      <c r="G503" s="8">
        <f t="shared" si="10"/>
        <v>0</v>
      </c>
      <c r="H503" s="62"/>
      <c r="I503" s="69">
        <f>G503-'[1]PRRAS'!$E499</f>
        <v>0</v>
      </c>
    </row>
    <row r="504" spans="1:9" s="20" customFormat="1" ht="12.75" customHeight="1">
      <c r="A504" s="75">
        <v>8444</v>
      </c>
      <c r="B504" s="76" t="s">
        <v>331</v>
      </c>
      <c r="C504" s="84">
        <v>487</v>
      </c>
      <c r="D504" s="137"/>
      <c r="E504" s="7"/>
      <c r="F504" s="143"/>
      <c r="G504" s="8">
        <f t="shared" si="10"/>
        <v>0</v>
      </c>
      <c r="H504" s="62"/>
      <c r="I504" s="69">
        <f>G504-'[1]PRRAS'!$E500</f>
        <v>0</v>
      </c>
    </row>
    <row r="505" spans="1:9" s="43" customFormat="1" ht="12.75" customHeight="1">
      <c r="A505" s="75">
        <v>8445</v>
      </c>
      <c r="B505" s="76" t="s">
        <v>332</v>
      </c>
      <c r="C505" s="84">
        <v>488</v>
      </c>
      <c r="D505" s="137"/>
      <c r="E505" s="7"/>
      <c r="F505" s="143"/>
      <c r="G505" s="8">
        <f t="shared" si="10"/>
        <v>0</v>
      </c>
      <c r="H505" s="63"/>
      <c r="I505" s="69">
        <f>G505-'[1]PRRAS'!$E501</f>
        <v>0</v>
      </c>
    </row>
    <row r="506" spans="1:9" s="20" customFormat="1" ht="12.75" customHeight="1">
      <c r="A506" s="75">
        <v>8446</v>
      </c>
      <c r="B506" s="76" t="s">
        <v>333</v>
      </c>
      <c r="C506" s="84">
        <v>489</v>
      </c>
      <c r="D506" s="137"/>
      <c r="E506" s="7"/>
      <c r="F506" s="143"/>
      <c r="G506" s="8">
        <f t="shared" si="10"/>
        <v>0</v>
      </c>
      <c r="H506" s="62"/>
      <c r="I506" s="69">
        <f>G506-'[1]PRRAS'!$E502</f>
        <v>0</v>
      </c>
    </row>
    <row r="507" spans="1:9" s="20" customFormat="1" ht="12.75" customHeight="1">
      <c r="A507" s="75">
        <v>8447</v>
      </c>
      <c r="B507" s="76" t="s">
        <v>334</v>
      </c>
      <c r="C507" s="84">
        <v>490</v>
      </c>
      <c r="D507" s="137"/>
      <c r="E507" s="7"/>
      <c r="F507" s="143"/>
      <c r="G507" s="8">
        <f t="shared" si="10"/>
        <v>0</v>
      </c>
      <c r="H507" s="62"/>
      <c r="I507" s="69">
        <f>G507-'[1]PRRAS'!$E503</f>
        <v>0</v>
      </c>
    </row>
    <row r="508" spans="1:9" s="20" customFormat="1" ht="12.75" customHeight="1">
      <c r="A508" s="75">
        <v>8448</v>
      </c>
      <c r="B508" s="76" t="s">
        <v>335</v>
      </c>
      <c r="C508" s="84">
        <v>491</v>
      </c>
      <c r="D508" s="137"/>
      <c r="E508" s="7"/>
      <c r="F508" s="143"/>
      <c r="G508" s="8">
        <f t="shared" si="10"/>
        <v>0</v>
      </c>
      <c r="H508" s="62"/>
      <c r="I508" s="69">
        <f>G508-'[1]PRRAS'!$E504</f>
        <v>0</v>
      </c>
    </row>
    <row r="509" spans="1:9" s="20" customFormat="1" ht="24">
      <c r="A509" s="75">
        <v>845</v>
      </c>
      <c r="B509" s="76" t="s">
        <v>1046</v>
      </c>
      <c r="C509" s="84">
        <v>492</v>
      </c>
      <c r="D509" s="132">
        <f>SUM(D510:D513)</f>
        <v>0</v>
      </c>
      <c r="E509" s="41">
        <f>SUM(E510:E513)</f>
        <v>0</v>
      </c>
      <c r="F509" s="144">
        <f>SUM(F510:F513)</f>
        <v>0</v>
      </c>
      <c r="G509" s="8">
        <f t="shared" si="10"/>
        <v>0</v>
      </c>
      <c r="H509" s="62"/>
      <c r="I509" s="69">
        <f>G509-'[1]PRRAS'!$E505</f>
        <v>0</v>
      </c>
    </row>
    <row r="510" spans="1:9" s="20" customFormat="1" ht="12.75" customHeight="1">
      <c r="A510" s="75">
        <v>8453</v>
      </c>
      <c r="B510" s="76" t="s">
        <v>336</v>
      </c>
      <c r="C510" s="84">
        <v>493</v>
      </c>
      <c r="D510" s="137"/>
      <c r="E510" s="7"/>
      <c r="F510" s="143"/>
      <c r="G510" s="8">
        <f t="shared" si="10"/>
        <v>0</v>
      </c>
      <c r="H510" s="62"/>
      <c r="I510" s="69">
        <f>G510-'[1]PRRAS'!$E506</f>
        <v>0</v>
      </c>
    </row>
    <row r="511" spans="1:9" s="20" customFormat="1" ht="12.75" customHeight="1">
      <c r="A511" s="75">
        <v>8454</v>
      </c>
      <c r="B511" s="76" t="s">
        <v>337</v>
      </c>
      <c r="C511" s="84">
        <v>494</v>
      </c>
      <c r="D511" s="137"/>
      <c r="E511" s="7"/>
      <c r="F511" s="143"/>
      <c r="G511" s="8">
        <f t="shared" si="10"/>
        <v>0</v>
      </c>
      <c r="H511" s="62"/>
      <c r="I511" s="69">
        <f>G511-'[1]PRRAS'!$E507</f>
        <v>0</v>
      </c>
    </row>
    <row r="512" spans="1:9" s="20" customFormat="1" ht="12.75" customHeight="1" thickBot="1">
      <c r="A512" s="78">
        <v>8455</v>
      </c>
      <c r="B512" s="79" t="s">
        <v>338</v>
      </c>
      <c r="C512" s="88">
        <v>495</v>
      </c>
      <c r="D512" s="158"/>
      <c r="E512" s="80"/>
      <c r="F512" s="159"/>
      <c r="G512" s="93">
        <f t="shared" si="10"/>
        <v>0</v>
      </c>
      <c r="H512" s="68"/>
      <c r="I512" s="161">
        <f>G512-'[1]PRRAS'!$E508</f>
        <v>0</v>
      </c>
    </row>
    <row r="513" spans="1:9" s="20" customFormat="1" ht="12.75" customHeight="1" thickTop="1">
      <c r="A513" s="124">
        <v>8456</v>
      </c>
      <c r="B513" s="116" t="s">
        <v>339</v>
      </c>
      <c r="C513" s="117">
        <v>496</v>
      </c>
      <c r="D513" s="155"/>
      <c r="E513" s="127"/>
      <c r="F513" s="156"/>
      <c r="G513" s="121">
        <f t="shared" si="10"/>
        <v>0</v>
      </c>
      <c r="H513" s="62"/>
      <c r="I513" s="73">
        <f>G513-'[1]PRRAS'!$E509</f>
        <v>0</v>
      </c>
    </row>
    <row r="514" spans="1:9" s="20" customFormat="1" ht="12.75" customHeight="1">
      <c r="A514" s="75">
        <v>847</v>
      </c>
      <c r="B514" s="76" t="s">
        <v>1047</v>
      </c>
      <c r="C514" s="84">
        <v>497</v>
      </c>
      <c r="D514" s="132">
        <f>SUM(D515:D521)</f>
        <v>0</v>
      </c>
      <c r="E514" s="41">
        <f>SUM(E515:E521)</f>
        <v>0</v>
      </c>
      <c r="F514" s="133">
        <f>SUM(F515:F521)</f>
        <v>0</v>
      </c>
      <c r="G514" s="8">
        <f t="shared" si="10"/>
        <v>0</v>
      </c>
      <c r="H514" s="62"/>
      <c r="I514" s="69">
        <f>G514-'[1]PRRAS'!$E510</f>
        <v>0</v>
      </c>
    </row>
    <row r="515" spans="1:9" s="20" customFormat="1" ht="12.75" customHeight="1">
      <c r="A515" s="75">
        <v>8471</v>
      </c>
      <c r="B515" s="76" t="s">
        <v>340</v>
      </c>
      <c r="C515" s="84">
        <v>498</v>
      </c>
      <c r="D515" s="137"/>
      <c r="E515" s="7"/>
      <c r="F515" s="143"/>
      <c r="G515" s="8">
        <f t="shared" si="10"/>
        <v>0</v>
      </c>
      <c r="H515" s="62"/>
      <c r="I515" s="69">
        <f>G515-'[1]PRRAS'!$E511</f>
        <v>0</v>
      </c>
    </row>
    <row r="516" spans="1:9" s="20" customFormat="1" ht="12.75" customHeight="1">
      <c r="A516" s="75">
        <v>8472</v>
      </c>
      <c r="B516" s="76" t="s">
        <v>341</v>
      </c>
      <c r="C516" s="84">
        <v>499</v>
      </c>
      <c r="D516" s="137"/>
      <c r="E516" s="7"/>
      <c r="F516" s="143"/>
      <c r="G516" s="8">
        <f t="shared" si="10"/>
        <v>0</v>
      </c>
      <c r="H516" s="62"/>
      <c r="I516" s="69">
        <f>G516-'[1]PRRAS'!$E512</f>
        <v>0</v>
      </c>
    </row>
    <row r="517" spans="1:9" s="20" customFormat="1" ht="12.75" customHeight="1">
      <c r="A517" s="75">
        <v>8473</v>
      </c>
      <c r="B517" s="76" t="s">
        <v>342</v>
      </c>
      <c r="C517" s="84">
        <v>500</v>
      </c>
      <c r="D517" s="137"/>
      <c r="E517" s="7"/>
      <c r="F517" s="143"/>
      <c r="G517" s="8">
        <f t="shared" si="10"/>
        <v>0</v>
      </c>
      <c r="H517" s="62"/>
      <c r="I517" s="69">
        <f>G517-'[1]PRRAS'!$E513</f>
        <v>0</v>
      </c>
    </row>
    <row r="518" spans="1:9" s="43" customFormat="1" ht="12.75" customHeight="1">
      <c r="A518" s="75">
        <v>8474</v>
      </c>
      <c r="B518" s="76" t="s">
        <v>343</v>
      </c>
      <c r="C518" s="84">
        <v>501</v>
      </c>
      <c r="D518" s="137"/>
      <c r="E518" s="7"/>
      <c r="F518" s="143"/>
      <c r="G518" s="8">
        <f t="shared" si="10"/>
        <v>0</v>
      </c>
      <c r="H518" s="63"/>
      <c r="I518" s="69">
        <f>G518-'[1]PRRAS'!$E514</f>
        <v>0</v>
      </c>
    </row>
    <row r="519" spans="1:9" s="47" customFormat="1" ht="12.75" customHeight="1">
      <c r="A519" s="75">
        <v>8475</v>
      </c>
      <c r="B519" s="76" t="s">
        <v>344</v>
      </c>
      <c r="C519" s="84">
        <v>502</v>
      </c>
      <c r="D519" s="137"/>
      <c r="E519" s="7"/>
      <c r="F519" s="143"/>
      <c r="G519" s="8">
        <f t="shared" si="10"/>
        <v>0</v>
      </c>
      <c r="H519" s="62"/>
      <c r="I519" s="69">
        <f>G519-'[1]PRRAS'!$E515</f>
        <v>0</v>
      </c>
    </row>
    <row r="520" spans="1:9" s="47" customFormat="1" ht="12.75" customHeight="1">
      <c r="A520" s="75">
        <v>8476</v>
      </c>
      <c r="B520" s="76" t="s">
        <v>675</v>
      </c>
      <c r="C520" s="84">
        <v>503</v>
      </c>
      <c r="D520" s="137"/>
      <c r="E520" s="7"/>
      <c r="F520" s="143"/>
      <c r="G520" s="8">
        <f t="shared" si="10"/>
        <v>0</v>
      </c>
      <c r="H520" s="62"/>
      <c r="I520" s="69">
        <f>G520-'[1]PRRAS'!$E516</f>
        <v>0</v>
      </c>
    </row>
    <row r="521" spans="1:9" s="47" customFormat="1" ht="21.75" customHeight="1">
      <c r="A521" s="75" t="s">
        <v>676</v>
      </c>
      <c r="B521" s="106" t="s">
        <v>677</v>
      </c>
      <c r="C521" s="84">
        <v>504</v>
      </c>
      <c r="D521" s="137"/>
      <c r="E521" s="7"/>
      <c r="F521" s="143"/>
      <c r="G521" s="8">
        <f t="shared" si="10"/>
        <v>0</v>
      </c>
      <c r="H521" s="62"/>
      <c r="I521" s="69">
        <f>G521-'[1]PRRAS'!$E517</f>
        <v>0</v>
      </c>
    </row>
    <row r="522" spans="1:9" s="47" customFormat="1" ht="12.75" customHeight="1">
      <c r="A522" s="75">
        <v>85</v>
      </c>
      <c r="B522" s="76" t="s">
        <v>1048</v>
      </c>
      <c r="C522" s="84">
        <v>505</v>
      </c>
      <c r="D522" s="132">
        <f>SUM(D523,D526,D529,D532)</f>
        <v>0</v>
      </c>
      <c r="E522" s="41">
        <f>SUM(E523,E526,E529,E532)</f>
        <v>0</v>
      </c>
      <c r="F522" s="144">
        <f>SUM(F523,F526,F529,F532)</f>
        <v>0</v>
      </c>
      <c r="G522" s="8">
        <f t="shared" si="10"/>
        <v>0</v>
      </c>
      <c r="H522" s="62"/>
      <c r="I522" s="69">
        <f>G522-'[1]PRRAS'!$E518</f>
        <v>0</v>
      </c>
    </row>
    <row r="523" spans="1:9" s="47" customFormat="1" ht="12.75" customHeight="1">
      <c r="A523" s="75">
        <v>851</v>
      </c>
      <c r="B523" s="76" t="s">
        <v>1049</v>
      </c>
      <c r="C523" s="84">
        <v>506</v>
      </c>
      <c r="D523" s="132">
        <f>SUM(D524:D525)</f>
        <v>0</v>
      </c>
      <c r="E523" s="41">
        <f>SUM(E524:E525)</f>
        <v>0</v>
      </c>
      <c r="F523" s="144">
        <f>SUM(F524:F525)</f>
        <v>0</v>
      </c>
      <c r="G523" s="8">
        <f t="shared" si="10"/>
        <v>0</v>
      </c>
      <c r="H523" s="62"/>
      <c r="I523" s="69">
        <f>G523-'[1]PRRAS'!$E519</f>
        <v>0</v>
      </c>
    </row>
    <row r="524" spans="1:9" s="20" customFormat="1" ht="12.75" customHeight="1">
      <c r="A524" s="75">
        <v>8511</v>
      </c>
      <c r="B524" s="76" t="s">
        <v>345</v>
      </c>
      <c r="C524" s="84">
        <v>507</v>
      </c>
      <c r="D524" s="137"/>
      <c r="E524" s="7"/>
      <c r="F524" s="143"/>
      <c r="G524" s="8">
        <f t="shared" si="10"/>
        <v>0</v>
      </c>
      <c r="H524" s="62"/>
      <c r="I524" s="69">
        <f>G524-'[1]PRRAS'!$E520</f>
        <v>0</v>
      </c>
    </row>
    <row r="525" spans="1:9" s="20" customFormat="1" ht="12.75" customHeight="1">
      <c r="A525" s="75">
        <v>8512</v>
      </c>
      <c r="B525" s="76" t="s">
        <v>346</v>
      </c>
      <c r="C525" s="84">
        <v>508</v>
      </c>
      <c r="D525" s="137"/>
      <c r="E525" s="7"/>
      <c r="F525" s="143"/>
      <c r="G525" s="8">
        <f t="shared" si="10"/>
        <v>0</v>
      </c>
      <c r="H525" s="62"/>
      <c r="I525" s="69">
        <f>G525-'[1]PRRAS'!$E521</f>
        <v>0</v>
      </c>
    </row>
    <row r="526" spans="1:9" s="20" customFormat="1" ht="12.75" customHeight="1">
      <c r="A526" s="75">
        <v>852</v>
      </c>
      <c r="B526" s="76" t="s">
        <v>1050</v>
      </c>
      <c r="C526" s="84">
        <v>509</v>
      </c>
      <c r="D526" s="132">
        <f>SUM(D527:D528)</f>
        <v>0</v>
      </c>
      <c r="E526" s="41">
        <f>SUM(E527:E528)</f>
        <v>0</v>
      </c>
      <c r="F526" s="144">
        <f>SUM(F527:F528)</f>
        <v>0</v>
      </c>
      <c r="G526" s="8">
        <f t="shared" si="10"/>
        <v>0</v>
      </c>
      <c r="H526" s="62"/>
      <c r="I526" s="69">
        <f>G526-'[1]PRRAS'!$E522</f>
        <v>0</v>
      </c>
    </row>
    <row r="527" spans="1:9" s="20" customFormat="1" ht="12.75" customHeight="1">
      <c r="A527" s="75">
        <v>8521</v>
      </c>
      <c r="B527" s="76" t="s">
        <v>347</v>
      </c>
      <c r="C527" s="84">
        <v>510</v>
      </c>
      <c r="D527" s="137"/>
      <c r="E527" s="7"/>
      <c r="F527" s="143"/>
      <c r="G527" s="8">
        <f t="shared" si="10"/>
        <v>0</v>
      </c>
      <c r="H527" s="62"/>
      <c r="I527" s="69">
        <f>G527-'[1]PRRAS'!$E523</f>
        <v>0</v>
      </c>
    </row>
    <row r="528" spans="1:9" s="20" customFormat="1" ht="12.75" customHeight="1">
      <c r="A528" s="75">
        <v>8522</v>
      </c>
      <c r="B528" s="76" t="s">
        <v>348</v>
      </c>
      <c r="C528" s="84">
        <v>511</v>
      </c>
      <c r="D528" s="137"/>
      <c r="E528" s="7"/>
      <c r="F528" s="143"/>
      <c r="G528" s="8">
        <f t="shared" si="10"/>
        <v>0</v>
      </c>
      <c r="H528" s="62"/>
      <c r="I528" s="69">
        <f>G528-'[1]PRRAS'!$E524</f>
        <v>0</v>
      </c>
    </row>
    <row r="529" spans="1:9" s="20" customFormat="1" ht="12.75" customHeight="1">
      <c r="A529" s="75">
        <v>853</v>
      </c>
      <c r="B529" s="76" t="s">
        <v>1051</v>
      </c>
      <c r="C529" s="84">
        <v>512</v>
      </c>
      <c r="D529" s="132">
        <f>SUM(D530:D531)</f>
        <v>0</v>
      </c>
      <c r="E529" s="41">
        <f>SUM(E530:E531)</f>
        <v>0</v>
      </c>
      <c r="F529" s="144">
        <f>SUM(F530:F531)</f>
        <v>0</v>
      </c>
      <c r="G529" s="8">
        <f t="shared" si="10"/>
        <v>0</v>
      </c>
      <c r="H529" s="62"/>
      <c r="I529" s="69">
        <f>G529-'[1]PRRAS'!$E525</f>
        <v>0</v>
      </c>
    </row>
    <row r="530" spans="1:9" s="43" customFormat="1" ht="12.75" customHeight="1">
      <c r="A530" s="75">
        <v>8531</v>
      </c>
      <c r="B530" s="76" t="s">
        <v>349</v>
      </c>
      <c r="C530" s="84">
        <v>513</v>
      </c>
      <c r="D530" s="137"/>
      <c r="E530" s="7"/>
      <c r="F530" s="143"/>
      <c r="G530" s="8">
        <f t="shared" si="10"/>
        <v>0</v>
      </c>
      <c r="H530" s="63"/>
      <c r="I530" s="69">
        <f>G530-'[1]PRRAS'!$E526</f>
        <v>0</v>
      </c>
    </row>
    <row r="531" spans="1:9" s="20" customFormat="1" ht="12.75" customHeight="1">
      <c r="A531" s="75">
        <v>8532</v>
      </c>
      <c r="B531" s="76" t="s">
        <v>350</v>
      </c>
      <c r="C531" s="84">
        <v>514</v>
      </c>
      <c r="D531" s="137"/>
      <c r="E531" s="7"/>
      <c r="F531" s="143"/>
      <c r="G531" s="8">
        <f t="shared" si="10"/>
        <v>0</v>
      </c>
      <c r="H531" s="62"/>
      <c r="I531" s="69">
        <f>G531-'[1]PRRAS'!$E527</f>
        <v>0</v>
      </c>
    </row>
    <row r="532" spans="1:9" s="20" customFormat="1" ht="12.75" customHeight="1">
      <c r="A532" s="75">
        <v>854</v>
      </c>
      <c r="B532" s="76" t="s">
        <v>1052</v>
      </c>
      <c r="C532" s="84">
        <v>515</v>
      </c>
      <c r="D532" s="132">
        <f>SUM(D533:D534)</f>
        <v>0</v>
      </c>
      <c r="E532" s="41">
        <f>SUM(E533:E534)</f>
        <v>0</v>
      </c>
      <c r="F532" s="144">
        <f>SUM(F533:F534)</f>
        <v>0</v>
      </c>
      <c r="G532" s="8">
        <f t="shared" si="10"/>
        <v>0</v>
      </c>
      <c r="H532" s="62"/>
      <c r="I532" s="69">
        <f>G532-'[1]PRRAS'!$E528</f>
        <v>0</v>
      </c>
    </row>
    <row r="533" spans="1:9" s="20" customFormat="1" ht="12.75" customHeight="1">
      <c r="A533" s="75">
        <v>8541</v>
      </c>
      <c r="B533" s="76" t="s">
        <v>351</v>
      </c>
      <c r="C533" s="84">
        <v>516</v>
      </c>
      <c r="D533" s="137"/>
      <c r="E533" s="7"/>
      <c r="F533" s="143"/>
      <c r="G533" s="8">
        <f t="shared" si="10"/>
        <v>0</v>
      </c>
      <c r="H533" s="62"/>
      <c r="I533" s="69">
        <f>G533-'[1]PRRAS'!$E529</f>
        <v>0</v>
      </c>
    </row>
    <row r="534" spans="1:9" s="20" customFormat="1" ht="12.75" customHeight="1">
      <c r="A534" s="75">
        <v>8542</v>
      </c>
      <c r="B534" s="76" t="s">
        <v>440</v>
      </c>
      <c r="C534" s="84">
        <v>517</v>
      </c>
      <c r="D534" s="137"/>
      <c r="E534" s="7"/>
      <c r="F534" s="143"/>
      <c r="G534" s="8">
        <f t="shared" si="10"/>
        <v>0</v>
      </c>
      <c r="H534" s="97"/>
      <c r="I534" s="69">
        <f>G534-'[1]PRRAS'!$E530</f>
        <v>0</v>
      </c>
    </row>
    <row r="535" spans="1:9" s="47" customFormat="1" ht="12.75" customHeight="1">
      <c r="A535" s="124">
        <v>5</v>
      </c>
      <c r="B535" s="116" t="s">
        <v>1053</v>
      </c>
      <c r="C535" s="117">
        <v>518</v>
      </c>
      <c r="D535" s="162">
        <f>SUM(D536,D574,D587,D600,D632)</f>
        <v>0</v>
      </c>
      <c r="E535" s="119">
        <f>SUM(E536,E574,E587,E600,E632)</f>
        <v>0</v>
      </c>
      <c r="F535" s="163">
        <f>SUM(F536,F574,F587,F600,F632)</f>
        <v>0</v>
      </c>
      <c r="G535" s="121">
        <f t="shared" si="10"/>
        <v>0</v>
      </c>
      <c r="H535" s="97"/>
      <c r="I535" s="69">
        <f>G535-'[1]PRRAS'!$E531</f>
        <v>0</v>
      </c>
    </row>
    <row r="536" spans="1:9" s="47" customFormat="1" ht="12.75" customHeight="1">
      <c r="A536" s="75">
        <v>51</v>
      </c>
      <c r="B536" s="76" t="s">
        <v>1054</v>
      </c>
      <c r="C536" s="84">
        <v>519</v>
      </c>
      <c r="D536" s="132">
        <f>SUM(D537,D542,D545,D549,D550,D557,D562,D570)</f>
        <v>0</v>
      </c>
      <c r="E536" s="41">
        <f>SUM(E537,E542,E545,E549,E550,E557,E562,E570)</f>
        <v>0</v>
      </c>
      <c r="F536" s="133">
        <f>SUM(F537,F542,F545,F549,F550,F557,F562,F570)</f>
        <v>0</v>
      </c>
      <c r="G536" s="8">
        <f t="shared" si="10"/>
        <v>0</v>
      </c>
      <c r="H536" s="62"/>
      <c r="I536" s="69">
        <f>G536-'[1]PRRAS'!$E532</f>
        <v>0</v>
      </c>
    </row>
    <row r="537" spans="1:9" s="47" customFormat="1" ht="24">
      <c r="A537" s="75">
        <v>511</v>
      </c>
      <c r="B537" s="76" t="s">
        <v>1055</v>
      </c>
      <c r="C537" s="84">
        <v>520</v>
      </c>
      <c r="D537" s="132">
        <f>SUM(D538:D541)</f>
        <v>0</v>
      </c>
      <c r="E537" s="41">
        <f>SUM(E538:E541)</f>
        <v>0</v>
      </c>
      <c r="F537" s="144">
        <f>SUM(F538:F541)</f>
        <v>0</v>
      </c>
      <c r="G537" s="8">
        <f t="shared" si="10"/>
        <v>0</v>
      </c>
      <c r="H537" s="62"/>
      <c r="I537" s="69">
        <f>G537-'[1]PRRAS'!$E533</f>
        <v>0</v>
      </c>
    </row>
    <row r="538" spans="1:9" s="49" customFormat="1" ht="12.75" customHeight="1">
      <c r="A538" s="75">
        <v>5113</v>
      </c>
      <c r="B538" s="76" t="s">
        <v>435</v>
      </c>
      <c r="C538" s="84">
        <v>521</v>
      </c>
      <c r="D538" s="137"/>
      <c r="E538" s="7"/>
      <c r="F538" s="143"/>
      <c r="G538" s="8">
        <f t="shared" si="10"/>
        <v>0</v>
      </c>
      <c r="H538" s="62"/>
      <c r="I538" s="69">
        <f>G538-'[1]PRRAS'!$E534</f>
        <v>0</v>
      </c>
    </row>
    <row r="539" spans="1:9" ht="12.75" customHeight="1">
      <c r="A539" s="75">
        <v>5114</v>
      </c>
      <c r="B539" s="76" t="s">
        <v>352</v>
      </c>
      <c r="C539" s="84">
        <v>522</v>
      </c>
      <c r="D539" s="137"/>
      <c r="E539" s="7"/>
      <c r="F539" s="143"/>
      <c r="G539" s="8">
        <f t="shared" si="10"/>
        <v>0</v>
      </c>
      <c r="H539" s="62"/>
      <c r="I539" s="69">
        <f>G539-'[1]PRRAS'!$E535</f>
        <v>0</v>
      </c>
    </row>
    <row r="540" spans="1:9" s="20" customFormat="1" ht="12.75" customHeight="1">
      <c r="A540" s="75">
        <v>5115</v>
      </c>
      <c r="B540" s="76" t="s">
        <v>353</v>
      </c>
      <c r="C540" s="84">
        <v>523</v>
      </c>
      <c r="D540" s="137"/>
      <c r="E540" s="7"/>
      <c r="F540" s="143"/>
      <c r="G540" s="8">
        <f t="shared" si="10"/>
        <v>0</v>
      </c>
      <c r="H540" s="62"/>
      <c r="I540" s="69">
        <f>G540-'[1]PRRAS'!$E536</f>
        <v>0</v>
      </c>
    </row>
    <row r="541" spans="1:9" s="20" customFormat="1" ht="12.75" customHeight="1">
      <c r="A541" s="75">
        <v>5116</v>
      </c>
      <c r="B541" s="76" t="s">
        <v>354</v>
      </c>
      <c r="C541" s="84">
        <v>524</v>
      </c>
      <c r="D541" s="137"/>
      <c r="E541" s="7"/>
      <c r="F541" s="143"/>
      <c r="G541" s="8">
        <f t="shared" si="10"/>
        <v>0</v>
      </c>
      <c r="H541" s="62"/>
      <c r="I541" s="69">
        <f>G541-'[1]PRRAS'!$E537</f>
        <v>0</v>
      </c>
    </row>
    <row r="542" spans="1:9" s="20" customFormat="1" ht="12.75" customHeight="1">
      <c r="A542" s="75">
        <v>512</v>
      </c>
      <c r="B542" s="77" t="s">
        <v>1056</v>
      </c>
      <c r="C542" s="84">
        <v>525</v>
      </c>
      <c r="D542" s="132">
        <f>SUM(D543:D544)</f>
        <v>0</v>
      </c>
      <c r="E542" s="41">
        <f>SUM(E543:E544)</f>
        <v>0</v>
      </c>
      <c r="F542" s="144">
        <f>SUM(F543:F544)</f>
        <v>0</v>
      </c>
      <c r="G542" s="8">
        <f t="shared" si="10"/>
        <v>0</v>
      </c>
      <c r="H542" s="62"/>
      <c r="I542" s="69">
        <f>G542-'[1]PRRAS'!$E538</f>
        <v>0</v>
      </c>
    </row>
    <row r="543" spans="1:9" s="20" customFormat="1" ht="12.75" customHeight="1">
      <c r="A543" s="75">
        <v>5121</v>
      </c>
      <c r="B543" s="76" t="s">
        <v>436</v>
      </c>
      <c r="C543" s="84">
        <v>526</v>
      </c>
      <c r="D543" s="137"/>
      <c r="E543" s="7"/>
      <c r="F543" s="143"/>
      <c r="G543" s="8">
        <f t="shared" si="10"/>
        <v>0</v>
      </c>
      <c r="H543" s="62"/>
      <c r="I543" s="69">
        <f>G543-'[1]PRRAS'!$E539</f>
        <v>0</v>
      </c>
    </row>
    <row r="544" spans="1:9" s="20" customFormat="1" ht="12.75" customHeight="1">
      <c r="A544" s="75">
        <v>5122</v>
      </c>
      <c r="B544" s="76" t="s">
        <v>437</v>
      </c>
      <c r="C544" s="84">
        <v>527</v>
      </c>
      <c r="D544" s="137"/>
      <c r="E544" s="7"/>
      <c r="F544" s="143"/>
      <c r="G544" s="8">
        <f t="shared" si="10"/>
        <v>0</v>
      </c>
      <c r="H544" s="62"/>
      <c r="I544" s="69">
        <f>G544-'[1]PRRAS'!$E540</f>
        <v>0</v>
      </c>
    </row>
    <row r="545" spans="1:9" s="43" customFormat="1" ht="24">
      <c r="A545" s="75">
        <v>513</v>
      </c>
      <c r="B545" s="76" t="s">
        <v>1057</v>
      </c>
      <c r="C545" s="84">
        <v>528</v>
      </c>
      <c r="D545" s="132">
        <f>SUM(D546:D548)</f>
        <v>0</v>
      </c>
      <c r="E545" s="41">
        <f>SUM(E546:E548)</f>
        <v>0</v>
      </c>
      <c r="F545" s="144">
        <f>SUM(F546:F548)</f>
        <v>0</v>
      </c>
      <c r="G545" s="8">
        <f t="shared" si="10"/>
        <v>0</v>
      </c>
      <c r="H545" s="63"/>
      <c r="I545" s="69">
        <f>G545-'[1]PRRAS'!$E541</f>
        <v>0</v>
      </c>
    </row>
    <row r="546" spans="1:9" s="19" customFormat="1" ht="12.75" customHeight="1">
      <c r="A546" s="75">
        <v>5132</v>
      </c>
      <c r="B546" s="76" t="s">
        <v>355</v>
      </c>
      <c r="C546" s="84">
        <v>529</v>
      </c>
      <c r="D546" s="137"/>
      <c r="E546" s="7"/>
      <c r="F546" s="143"/>
      <c r="G546" s="8">
        <f t="shared" si="10"/>
        <v>0</v>
      </c>
      <c r="H546" s="64"/>
      <c r="I546" s="69">
        <f>G546-'[1]PRRAS'!$E542</f>
        <v>0</v>
      </c>
    </row>
    <row r="547" spans="1:9" s="19" customFormat="1" ht="12.75" customHeight="1" thickBot="1">
      <c r="A547" s="173">
        <v>5133</v>
      </c>
      <c r="B547" s="79" t="s">
        <v>484</v>
      </c>
      <c r="C547" s="88">
        <v>530</v>
      </c>
      <c r="D547" s="158"/>
      <c r="E547" s="80"/>
      <c r="F547" s="159"/>
      <c r="G547" s="93">
        <f t="shared" si="10"/>
        <v>0</v>
      </c>
      <c r="H547" s="171"/>
      <c r="I547" s="161">
        <f>G547-'[1]PRRAS'!$E543</f>
        <v>0</v>
      </c>
    </row>
    <row r="548" spans="1:9" s="19" customFormat="1" ht="12.75" customHeight="1" thickTop="1">
      <c r="A548" s="172">
        <v>5134</v>
      </c>
      <c r="B548" s="116" t="s">
        <v>485</v>
      </c>
      <c r="C548" s="117">
        <v>531</v>
      </c>
      <c r="D548" s="155"/>
      <c r="E548" s="127"/>
      <c r="F548" s="156"/>
      <c r="G548" s="121">
        <f t="shared" si="10"/>
        <v>0</v>
      </c>
      <c r="H548" s="64"/>
      <c r="I548" s="73">
        <f>G548-'[1]PRRAS'!$E544</f>
        <v>0</v>
      </c>
    </row>
    <row r="549" spans="1:9" s="19" customFormat="1" ht="12.75" customHeight="1">
      <c r="A549" s="75">
        <v>514</v>
      </c>
      <c r="B549" s="77" t="s">
        <v>1058</v>
      </c>
      <c r="C549" s="84">
        <v>532</v>
      </c>
      <c r="D549" s="137"/>
      <c r="E549" s="7"/>
      <c r="F549" s="143"/>
      <c r="G549" s="8">
        <f t="shared" si="10"/>
        <v>0</v>
      </c>
      <c r="H549" s="64"/>
      <c r="I549" s="69">
        <f>G549-'[1]PRRAS'!$E545</f>
        <v>0</v>
      </c>
    </row>
    <row r="550" spans="1:9" s="19" customFormat="1" ht="24">
      <c r="A550" s="75">
        <v>515</v>
      </c>
      <c r="B550" s="76" t="s">
        <v>1059</v>
      </c>
      <c r="C550" s="84">
        <v>533</v>
      </c>
      <c r="D550" s="132">
        <f>SUM(D551:D556)</f>
        <v>0</v>
      </c>
      <c r="E550" s="41">
        <f>SUM(E551:E556)</f>
        <v>0</v>
      </c>
      <c r="F550" s="144">
        <f>SUM(F551:F556)</f>
        <v>0</v>
      </c>
      <c r="G550" s="8">
        <f t="shared" si="10"/>
        <v>0</v>
      </c>
      <c r="H550" s="64"/>
      <c r="I550" s="69">
        <f>G550-'[1]PRRAS'!$E546</f>
        <v>0</v>
      </c>
    </row>
    <row r="551" spans="1:9" s="19" customFormat="1" ht="12.75" customHeight="1">
      <c r="A551" s="75">
        <v>5153</v>
      </c>
      <c r="B551" s="76" t="s">
        <v>486</v>
      </c>
      <c r="C551" s="84">
        <v>534</v>
      </c>
      <c r="D551" s="137"/>
      <c r="E551" s="7"/>
      <c r="F551" s="143"/>
      <c r="G551" s="8">
        <f t="shared" si="10"/>
        <v>0</v>
      </c>
      <c r="H551" s="64"/>
      <c r="I551" s="69">
        <f>G551-'[1]PRRAS'!$E547</f>
        <v>0</v>
      </c>
    </row>
    <row r="552" spans="1:9" s="19" customFormat="1" ht="12.75" customHeight="1">
      <c r="A552" s="75">
        <v>5154</v>
      </c>
      <c r="B552" s="76" t="s">
        <v>487</v>
      </c>
      <c r="C552" s="84">
        <v>535</v>
      </c>
      <c r="D552" s="137"/>
      <c r="E552" s="7"/>
      <c r="F552" s="143"/>
      <c r="G552" s="8">
        <f t="shared" si="10"/>
        <v>0</v>
      </c>
      <c r="H552" s="64"/>
      <c r="I552" s="69">
        <f>G552-'[1]PRRAS'!$E548</f>
        <v>0</v>
      </c>
    </row>
    <row r="553" spans="1:9" s="19" customFormat="1" ht="12.75" customHeight="1">
      <c r="A553" s="75">
        <v>5155</v>
      </c>
      <c r="B553" s="76" t="s">
        <v>488</v>
      </c>
      <c r="C553" s="84">
        <v>536</v>
      </c>
      <c r="D553" s="137"/>
      <c r="E553" s="7"/>
      <c r="F553" s="143"/>
      <c r="G553" s="8">
        <f t="shared" si="10"/>
        <v>0</v>
      </c>
      <c r="H553" s="64"/>
      <c r="I553" s="69">
        <f>G553-'[1]PRRAS'!$E549</f>
        <v>0</v>
      </c>
    </row>
    <row r="554" spans="1:9" s="43" customFormat="1" ht="12.75" customHeight="1">
      <c r="A554" s="75">
        <v>5156</v>
      </c>
      <c r="B554" s="76" t="s">
        <v>489</v>
      </c>
      <c r="C554" s="84">
        <v>537</v>
      </c>
      <c r="D554" s="137"/>
      <c r="E554" s="7"/>
      <c r="F554" s="143"/>
      <c r="G554" s="8">
        <f t="shared" si="10"/>
        <v>0</v>
      </c>
      <c r="H554" s="63"/>
      <c r="I554" s="69">
        <f>G554-'[1]PRRAS'!$E550</f>
        <v>0</v>
      </c>
    </row>
    <row r="555" spans="1:9" s="43" customFormat="1" ht="12.75" customHeight="1">
      <c r="A555" s="75">
        <v>5157</v>
      </c>
      <c r="B555" s="76" t="s">
        <v>490</v>
      </c>
      <c r="C555" s="84">
        <v>538</v>
      </c>
      <c r="D555" s="137"/>
      <c r="E555" s="7"/>
      <c r="F555" s="143"/>
      <c r="G555" s="8">
        <f t="shared" si="10"/>
        <v>0</v>
      </c>
      <c r="H555" s="63"/>
      <c r="I555" s="69">
        <f>G555-'[1]PRRAS'!$E551</f>
        <v>0</v>
      </c>
    </row>
    <row r="556" spans="1:9" s="20" customFormat="1" ht="12.75" customHeight="1">
      <c r="A556" s="75">
        <v>5158</v>
      </c>
      <c r="B556" s="76" t="s">
        <v>491</v>
      </c>
      <c r="C556" s="84">
        <v>539</v>
      </c>
      <c r="D556" s="137"/>
      <c r="E556" s="7"/>
      <c r="F556" s="143"/>
      <c r="G556" s="8">
        <f t="shared" si="10"/>
        <v>0</v>
      </c>
      <c r="H556" s="62"/>
      <c r="I556" s="69">
        <f>G556-'[1]PRRAS'!$E552</f>
        <v>0</v>
      </c>
    </row>
    <row r="557" spans="1:9" s="20" customFormat="1" ht="22.5" customHeight="1">
      <c r="A557" s="75">
        <v>516</v>
      </c>
      <c r="B557" s="76" t="s">
        <v>1060</v>
      </c>
      <c r="C557" s="84">
        <v>540</v>
      </c>
      <c r="D557" s="132">
        <f>SUM(D558:D561)</f>
        <v>0</v>
      </c>
      <c r="E557" s="41">
        <f>SUM(E558:E561)</f>
        <v>0</v>
      </c>
      <c r="F557" s="144">
        <f>SUM(F558:F561)</f>
        <v>0</v>
      </c>
      <c r="G557" s="8">
        <f aca="true" t="shared" si="11" ref="G557:G624">SUM(D557:F557)</f>
        <v>0</v>
      </c>
      <c r="H557" s="62"/>
      <c r="I557" s="69">
        <f>G557-'[1]PRRAS'!$E553</f>
        <v>0</v>
      </c>
    </row>
    <row r="558" spans="1:9" s="20" customFormat="1" ht="12.75" customHeight="1">
      <c r="A558" s="75">
        <v>5163</v>
      </c>
      <c r="B558" s="76" t="s">
        <v>492</v>
      </c>
      <c r="C558" s="84">
        <v>541</v>
      </c>
      <c r="D558" s="137"/>
      <c r="E558" s="7"/>
      <c r="F558" s="143"/>
      <c r="G558" s="8">
        <f t="shared" si="11"/>
        <v>0</v>
      </c>
      <c r="H558" s="62"/>
      <c r="I558" s="69">
        <f>G558-'[1]PRRAS'!$E554</f>
        <v>0</v>
      </c>
    </row>
    <row r="559" spans="1:9" s="20" customFormat="1" ht="12.75" customHeight="1">
      <c r="A559" s="75">
        <v>5164</v>
      </c>
      <c r="B559" s="76" t="s">
        <v>493</v>
      </c>
      <c r="C559" s="84">
        <v>542</v>
      </c>
      <c r="D559" s="137"/>
      <c r="E559" s="7"/>
      <c r="F559" s="143"/>
      <c r="G559" s="8">
        <f t="shared" si="11"/>
        <v>0</v>
      </c>
      <c r="H559" s="62"/>
      <c r="I559" s="69">
        <f>G559-'[1]PRRAS'!$E555</f>
        <v>0</v>
      </c>
    </row>
    <row r="560" spans="1:9" s="20" customFormat="1" ht="12.75" customHeight="1">
      <c r="A560" s="75">
        <v>5165</v>
      </c>
      <c r="B560" s="76" t="s">
        <v>494</v>
      </c>
      <c r="C560" s="84">
        <v>543</v>
      </c>
      <c r="D560" s="137"/>
      <c r="E560" s="7"/>
      <c r="F560" s="143"/>
      <c r="G560" s="8">
        <f t="shared" si="11"/>
        <v>0</v>
      </c>
      <c r="H560" s="62"/>
      <c r="I560" s="69">
        <f>G560-'[1]PRRAS'!$E556</f>
        <v>0</v>
      </c>
    </row>
    <row r="561" spans="1:9" s="20" customFormat="1" ht="12.75" customHeight="1">
      <c r="A561" s="75">
        <v>5166</v>
      </c>
      <c r="B561" s="76" t="s">
        <v>495</v>
      </c>
      <c r="C561" s="84">
        <v>544</v>
      </c>
      <c r="D561" s="137"/>
      <c r="E561" s="7"/>
      <c r="F561" s="143"/>
      <c r="G561" s="8">
        <f t="shared" si="11"/>
        <v>0</v>
      </c>
      <c r="H561" s="62"/>
      <c r="I561" s="69">
        <f>G561-'[1]PRRAS'!$E557</f>
        <v>0</v>
      </c>
    </row>
    <row r="562" spans="1:9" s="20" customFormat="1" ht="12.75" customHeight="1">
      <c r="A562" s="75">
        <v>517</v>
      </c>
      <c r="B562" s="76" t="s">
        <v>1061</v>
      </c>
      <c r="C562" s="84">
        <v>545</v>
      </c>
      <c r="D562" s="132">
        <f>SUM(D563:D569)</f>
        <v>0</v>
      </c>
      <c r="E562" s="41">
        <f>SUM(E563:E569)</f>
        <v>0</v>
      </c>
      <c r="F562" s="144">
        <f>SUM(F563:F569)</f>
        <v>0</v>
      </c>
      <c r="G562" s="8">
        <f t="shared" si="11"/>
        <v>0</v>
      </c>
      <c r="H562" s="62"/>
      <c r="I562" s="69">
        <f>G562-'[1]PRRAS'!$E558</f>
        <v>0</v>
      </c>
    </row>
    <row r="563" spans="1:9" s="200" customFormat="1" ht="12.75" customHeight="1">
      <c r="A563" s="195">
        <v>5171</v>
      </c>
      <c r="B563" s="196" t="s">
        <v>496</v>
      </c>
      <c r="C563" s="197">
        <v>546</v>
      </c>
      <c r="D563" s="221"/>
      <c r="E563" s="254"/>
      <c r="F563" s="261"/>
      <c r="G563" s="198">
        <f t="shared" si="11"/>
        <v>0</v>
      </c>
      <c r="H563" s="199"/>
      <c r="I563" s="69">
        <f>G563-'[1]PRRAS'!$E559</f>
        <v>0</v>
      </c>
    </row>
    <row r="564" spans="1:9" s="20" customFormat="1" ht="12.75" customHeight="1">
      <c r="A564" s="75">
        <v>5172</v>
      </c>
      <c r="B564" s="76" t="s">
        <v>497</v>
      </c>
      <c r="C564" s="84">
        <v>547</v>
      </c>
      <c r="D564" s="137"/>
      <c r="E564" s="7"/>
      <c r="F564" s="143"/>
      <c r="G564" s="8">
        <f t="shared" si="11"/>
        <v>0</v>
      </c>
      <c r="H564" s="62"/>
      <c r="I564" s="69">
        <f>G564-'[1]PRRAS'!$E560</f>
        <v>0</v>
      </c>
    </row>
    <row r="565" spans="1:9" s="20" customFormat="1" ht="12.75" customHeight="1">
      <c r="A565" s="75">
        <v>5173</v>
      </c>
      <c r="B565" s="76" t="s">
        <v>498</v>
      </c>
      <c r="C565" s="84">
        <v>548</v>
      </c>
      <c r="D565" s="137"/>
      <c r="E565" s="7"/>
      <c r="F565" s="143"/>
      <c r="G565" s="8">
        <f t="shared" si="11"/>
        <v>0</v>
      </c>
      <c r="H565" s="62"/>
      <c r="I565" s="69">
        <f>G565-'[1]PRRAS'!$E561</f>
        <v>0</v>
      </c>
    </row>
    <row r="566" spans="1:9" s="20" customFormat="1" ht="12.75" customHeight="1">
      <c r="A566" s="75">
        <v>5174</v>
      </c>
      <c r="B566" s="76" t="s">
        <v>499</v>
      </c>
      <c r="C566" s="84">
        <v>549</v>
      </c>
      <c r="D566" s="137"/>
      <c r="E566" s="7"/>
      <c r="F566" s="143"/>
      <c r="G566" s="8">
        <f t="shared" si="11"/>
        <v>0</v>
      </c>
      <c r="H566" s="62"/>
      <c r="I566" s="69">
        <f>G566-'[1]PRRAS'!$E562</f>
        <v>0</v>
      </c>
    </row>
    <row r="567" spans="1:9" s="20" customFormat="1" ht="12.75" customHeight="1">
      <c r="A567" s="75">
        <v>5175</v>
      </c>
      <c r="B567" s="76" t="s">
        <v>500</v>
      </c>
      <c r="C567" s="84">
        <v>550</v>
      </c>
      <c r="D567" s="137"/>
      <c r="E567" s="7"/>
      <c r="F567" s="143"/>
      <c r="G567" s="8">
        <f t="shared" si="11"/>
        <v>0</v>
      </c>
      <c r="H567" s="62"/>
      <c r="I567" s="69">
        <f>G567-'[1]PRRAS'!$E563</f>
        <v>0</v>
      </c>
    </row>
    <row r="568" spans="1:9" s="20" customFormat="1" ht="12.75" customHeight="1">
      <c r="A568" s="75">
        <v>5176</v>
      </c>
      <c r="B568" s="76" t="s">
        <v>501</v>
      </c>
      <c r="C568" s="84">
        <v>551</v>
      </c>
      <c r="D568" s="137"/>
      <c r="E568" s="7"/>
      <c r="F568" s="143"/>
      <c r="G568" s="8">
        <f t="shared" si="11"/>
        <v>0</v>
      </c>
      <c r="H568" s="62"/>
      <c r="I568" s="69">
        <f>G568-'[1]PRRAS'!$E564</f>
        <v>0</v>
      </c>
    </row>
    <row r="569" spans="1:9" s="20" customFormat="1" ht="24">
      <c r="A569" s="75">
        <v>5177</v>
      </c>
      <c r="B569" s="76" t="s">
        <v>502</v>
      </c>
      <c r="C569" s="84">
        <v>552</v>
      </c>
      <c r="D569" s="137"/>
      <c r="E569" s="7"/>
      <c r="F569" s="143"/>
      <c r="G569" s="8">
        <f t="shared" si="11"/>
        <v>0</v>
      </c>
      <c r="H569" s="62"/>
      <c r="I569" s="69">
        <f>G569-'[1]PRRAS'!$E565</f>
        <v>0</v>
      </c>
    </row>
    <row r="570" spans="1:9" s="20" customFormat="1" ht="12.75" customHeight="1">
      <c r="A570" s="75" t="s">
        <v>678</v>
      </c>
      <c r="B570" s="76" t="s">
        <v>1062</v>
      </c>
      <c r="C570" s="84">
        <v>553</v>
      </c>
      <c r="D570" s="221">
        <f>SUM(D571:D573)</f>
        <v>0</v>
      </c>
      <c r="E570" s="254">
        <f>SUM(E571:E573)</f>
        <v>0</v>
      </c>
      <c r="F570" s="255">
        <f>SUM(F571:F573)</f>
        <v>0</v>
      </c>
      <c r="G570" s="8">
        <f t="shared" si="11"/>
        <v>0</v>
      </c>
      <c r="H570" s="62"/>
      <c r="I570" s="69">
        <f>G570-'[1]PRRAS'!$E566</f>
        <v>0</v>
      </c>
    </row>
    <row r="571" spans="1:9" s="20" customFormat="1" ht="12.75" customHeight="1">
      <c r="A571" s="75" t="s">
        <v>679</v>
      </c>
      <c r="B571" s="76" t="s">
        <v>680</v>
      </c>
      <c r="C571" s="84">
        <v>554</v>
      </c>
      <c r="D571" s="137"/>
      <c r="E571" s="7"/>
      <c r="F571" s="143"/>
      <c r="G571" s="8">
        <f t="shared" si="11"/>
        <v>0</v>
      </c>
      <c r="H571" s="62"/>
      <c r="I571" s="69">
        <f>G571-'[1]PRRAS'!$E567</f>
        <v>0</v>
      </c>
    </row>
    <row r="572" spans="1:9" s="20" customFormat="1" ht="12.75" customHeight="1">
      <c r="A572" s="75" t="s">
        <v>681</v>
      </c>
      <c r="B572" s="76" t="s">
        <v>682</v>
      </c>
      <c r="C572" s="84">
        <v>555</v>
      </c>
      <c r="D572" s="137"/>
      <c r="E572" s="7"/>
      <c r="F572" s="143"/>
      <c r="G572" s="8">
        <f t="shared" si="11"/>
        <v>0</v>
      </c>
      <c r="H572" s="62"/>
      <c r="I572" s="69">
        <f>G572-'[1]PRRAS'!$E568</f>
        <v>0</v>
      </c>
    </row>
    <row r="573" spans="1:9" s="20" customFormat="1" ht="12.75" customHeight="1">
      <c r="A573" s="75" t="s">
        <v>683</v>
      </c>
      <c r="B573" s="76" t="s">
        <v>684</v>
      </c>
      <c r="C573" s="84">
        <v>556</v>
      </c>
      <c r="D573" s="137"/>
      <c r="E573" s="7"/>
      <c r="F573" s="143"/>
      <c r="G573" s="8">
        <f t="shared" si="11"/>
        <v>0</v>
      </c>
      <c r="H573" s="62"/>
      <c r="I573" s="69">
        <f>G573-'[1]PRRAS'!$E569</f>
        <v>0</v>
      </c>
    </row>
    <row r="574" spans="1:9" s="20" customFormat="1" ht="12.75" customHeight="1">
      <c r="A574" s="75">
        <v>52</v>
      </c>
      <c r="B574" s="76" t="s">
        <v>1063</v>
      </c>
      <c r="C574" s="84">
        <v>557</v>
      </c>
      <c r="D574" s="132">
        <f>SUM(D575,D578,D581,D584)</f>
        <v>0</v>
      </c>
      <c r="E574" s="41">
        <f>SUM(E575,E578,E581,E584)</f>
        <v>0</v>
      </c>
      <c r="F574" s="144">
        <f>SUM(F575,F578,F581,F584)</f>
        <v>0</v>
      </c>
      <c r="G574" s="8">
        <f t="shared" si="11"/>
        <v>0</v>
      </c>
      <c r="H574" s="62"/>
      <c r="I574" s="69">
        <f>G574-'[1]PRRAS'!$E570</f>
        <v>0</v>
      </c>
    </row>
    <row r="575" spans="1:9" s="20" customFormat="1" ht="12.75" customHeight="1">
      <c r="A575" s="75">
        <v>521</v>
      </c>
      <c r="B575" s="76" t="s">
        <v>1064</v>
      </c>
      <c r="C575" s="84">
        <v>558</v>
      </c>
      <c r="D575" s="132">
        <f>SUM(D576:D577)</f>
        <v>0</v>
      </c>
      <c r="E575" s="41">
        <f>SUM(E576:E577)</f>
        <v>0</v>
      </c>
      <c r="F575" s="144">
        <f>SUM(F576:F577)</f>
        <v>0</v>
      </c>
      <c r="G575" s="8">
        <f t="shared" si="11"/>
        <v>0</v>
      </c>
      <c r="H575" s="62"/>
      <c r="I575" s="69">
        <f>G575-'[1]PRRAS'!$E571</f>
        <v>0</v>
      </c>
    </row>
    <row r="576" spans="1:9" s="20" customFormat="1" ht="12.75" customHeight="1">
      <c r="A576" s="75">
        <v>5211</v>
      </c>
      <c r="B576" s="76" t="s">
        <v>438</v>
      </c>
      <c r="C576" s="84">
        <v>559</v>
      </c>
      <c r="D576" s="137"/>
      <c r="E576" s="7"/>
      <c r="F576" s="143"/>
      <c r="G576" s="8">
        <f t="shared" si="11"/>
        <v>0</v>
      </c>
      <c r="H576" s="62"/>
      <c r="I576" s="69">
        <f>G576-'[1]PRRAS'!$E572</f>
        <v>0</v>
      </c>
    </row>
    <row r="577" spans="1:9" s="20" customFormat="1" ht="12.75" customHeight="1">
      <c r="A577" s="75">
        <v>5212</v>
      </c>
      <c r="B577" s="76" t="s">
        <v>503</v>
      </c>
      <c r="C577" s="84">
        <v>560</v>
      </c>
      <c r="D577" s="137"/>
      <c r="E577" s="7"/>
      <c r="F577" s="143"/>
      <c r="G577" s="8">
        <f t="shared" si="11"/>
        <v>0</v>
      </c>
      <c r="H577" s="62"/>
      <c r="I577" s="69">
        <f>G577-'[1]PRRAS'!$E573</f>
        <v>0</v>
      </c>
    </row>
    <row r="578" spans="1:9" s="20" customFormat="1" ht="12.75" customHeight="1">
      <c r="A578" s="75">
        <v>522</v>
      </c>
      <c r="B578" s="76" t="s">
        <v>1065</v>
      </c>
      <c r="C578" s="84">
        <v>561</v>
      </c>
      <c r="D578" s="132">
        <f>SUM(D579:D580)</f>
        <v>0</v>
      </c>
      <c r="E578" s="41">
        <f>SUM(E579:E580)</f>
        <v>0</v>
      </c>
      <c r="F578" s="144">
        <f>SUM(F579:F580)</f>
        <v>0</v>
      </c>
      <c r="G578" s="8">
        <f t="shared" si="11"/>
        <v>0</v>
      </c>
      <c r="H578" s="62"/>
      <c r="I578" s="69">
        <f>G578-'[1]PRRAS'!$E574</f>
        <v>0</v>
      </c>
    </row>
    <row r="579" spans="1:9" s="20" customFormat="1" ht="12.75" customHeight="1">
      <c r="A579" s="75">
        <v>5221</v>
      </c>
      <c r="B579" s="76" t="s">
        <v>426</v>
      </c>
      <c r="C579" s="84">
        <v>562</v>
      </c>
      <c r="D579" s="137"/>
      <c r="E579" s="7"/>
      <c r="F579" s="143"/>
      <c r="G579" s="8">
        <f t="shared" si="11"/>
        <v>0</v>
      </c>
      <c r="H579" s="62"/>
      <c r="I579" s="69">
        <f>G579-'[1]PRRAS'!$E575</f>
        <v>0</v>
      </c>
    </row>
    <row r="580" spans="1:9" s="20" customFormat="1" ht="12.75">
      <c r="A580" s="75">
        <v>5222</v>
      </c>
      <c r="B580" s="76" t="s">
        <v>427</v>
      </c>
      <c r="C580" s="84">
        <v>563</v>
      </c>
      <c r="D580" s="137"/>
      <c r="E580" s="7"/>
      <c r="F580" s="143"/>
      <c r="G580" s="8">
        <f t="shared" si="11"/>
        <v>0</v>
      </c>
      <c r="H580" s="62"/>
      <c r="I580" s="69">
        <f>G580-'[1]PRRAS'!$E576</f>
        <v>0</v>
      </c>
    </row>
    <row r="581" spans="1:9" s="20" customFormat="1" ht="12.75" customHeight="1">
      <c r="A581" s="107">
        <v>523</v>
      </c>
      <c r="B581" s="134" t="s">
        <v>1066</v>
      </c>
      <c r="C581" s="108">
        <v>564</v>
      </c>
      <c r="D581" s="243">
        <f>SUM(D582:D583)</f>
        <v>0</v>
      </c>
      <c r="E581" s="244">
        <f>SUM(E582:E583)</f>
        <v>0</v>
      </c>
      <c r="F581" s="245">
        <f>SUM(F582:F583)</f>
        <v>0</v>
      </c>
      <c r="G581" s="123">
        <f t="shared" si="11"/>
        <v>0</v>
      </c>
      <c r="H581" s="62"/>
      <c r="I581" s="69">
        <f>G581-'[1]PRRAS'!$E577</f>
        <v>0</v>
      </c>
    </row>
    <row r="582" spans="1:9" s="20" customFormat="1" ht="12.75" customHeight="1" thickBot="1">
      <c r="A582" s="78">
        <v>5231</v>
      </c>
      <c r="B582" s="79" t="s">
        <v>428</v>
      </c>
      <c r="C582" s="88">
        <v>565</v>
      </c>
      <c r="D582" s="158"/>
      <c r="E582" s="80"/>
      <c r="F582" s="159"/>
      <c r="G582" s="93">
        <f t="shared" si="11"/>
        <v>0</v>
      </c>
      <c r="H582" s="174"/>
      <c r="I582" s="161">
        <f>G582-'[1]PRRAS'!$E578</f>
        <v>0</v>
      </c>
    </row>
    <row r="583" spans="1:9" s="20" customFormat="1" ht="12.75" customHeight="1" thickTop="1">
      <c r="A583" s="124">
        <v>5232</v>
      </c>
      <c r="B583" s="116" t="s">
        <v>429</v>
      </c>
      <c r="C583" s="117">
        <v>566</v>
      </c>
      <c r="D583" s="155"/>
      <c r="E583" s="127"/>
      <c r="F583" s="156"/>
      <c r="G583" s="121">
        <f t="shared" si="11"/>
        <v>0</v>
      </c>
      <c r="H583" s="62"/>
      <c r="I583" s="73">
        <f>G583-'[1]PRRAS'!$E579</f>
        <v>0</v>
      </c>
    </row>
    <row r="584" spans="1:9" s="20" customFormat="1" ht="12.75" customHeight="1">
      <c r="A584" s="75">
        <v>524</v>
      </c>
      <c r="B584" s="76" t="s">
        <v>1067</v>
      </c>
      <c r="C584" s="84">
        <v>567</v>
      </c>
      <c r="D584" s="132">
        <f>SUM(D585:D586)</f>
        <v>0</v>
      </c>
      <c r="E584" s="41">
        <f>SUM(E585:E586)</f>
        <v>0</v>
      </c>
      <c r="F584" s="144">
        <f>SUM(F585:F586)</f>
        <v>0</v>
      </c>
      <c r="G584" s="8">
        <f t="shared" si="11"/>
        <v>0</v>
      </c>
      <c r="H584" s="62"/>
      <c r="I584" s="69">
        <f>G584-'[1]PRRAS'!$E580</f>
        <v>0</v>
      </c>
    </row>
    <row r="585" spans="1:9" s="20" customFormat="1" ht="12.75" customHeight="1">
      <c r="A585" s="81">
        <v>5241</v>
      </c>
      <c r="B585" s="76" t="s">
        <v>439</v>
      </c>
      <c r="C585" s="84">
        <v>568</v>
      </c>
      <c r="D585" s="137"/>
      <c r="E585" s="7"/>
      <c r="F585" s="143"/>
      <c r="G585" s="8">
        <f t="shared" si="11"/>
        <v>0</v>
      </c>
      <c r="H585" s="62"/>
      <c r="I585" s="69">
        <f>G585-'[1]PRRAS'!$E581</f>
        <v>0</v>
      </c>
    </row>
    <row r="586" spans="1:9" s="20" customFormat="1" ht="12.75" customHeight="1">
      <c r="A586" s="81">
        <v>5242</v>
      </c>
      <c r="B586" s="76" t="s">
        <v>440</v>
      </c>
      <c r="C586" s="84">
        <v>569</v>
      </c>
      <c r="D586" s="137"/>
      <c r="E586" s="7"/>
      <c r="F586" s="143"/>
      <c r="G586" s="8">
        <f t="shared" si="11"/>
        <v>0</v>
      </c>
      <c r="H586" s="62"/>
      <c r="I586" s="69">
        <f>G586-'[1]PRRAS'!$E582</f>
        <v>0</v>
      </c>
    </row>
    <row r="587" spans="1:9" s="20" customFormat="1" ht="12.75" customHeight="1">
      <c r="A587" s="75">
        <v>53</v>
      </c>
      <c r="B587" s="76" t="s">
        <v>1068</v>
      </c>
      <c r="C587" s="84">
        <v>570</v>
      </c>
      <c r="D587" s="132">
        <f>SUM(D588,D592,D594,D597)</f>
        <v>0</v>
      </c>
      <c r="E587" s="41">
        <f>SUM(E588,E592,E594,E597)</f>
        <v>0</v>
      </c>
      <c r="F587" s="144">
        <f>SUM(F588,F592,F594,F597)</f>
        <v>0</v>
      </c>
      <c r="G587" s="8">
        <f t="shared" si="11"/>
        <v>0</v>
      </c>
      <c r="H587" s="62"/>
      <c r="I587" s="69">
        <f>G587-'[1]PRRAS'!$E583</f>
        <v>0</v>
      </c>
    </row>
    <row r="588" spans="1:9" s="20" customFormat="1" ht="24.75" customHeight="1">
      <c r="A588" s="75">
        <v>531</v>
      </c>
      <c r="B588" s="76" t="s">
        <v>1069</v>
      </c>
      <c r="C588" s="84">
        <v>571</v>
      </c>
      <c r="D588" s="132">
        <f>SUM(D589:D591)</f>
        <v>0</v>
      </c>
      <c r="E588" s="41">
        <f>SUM(E589:E591)</f>
        <v>0</v>
      </c>
      <c r="F588" s="144">
        <f>SUM(F589:F591)</f>
        <v>0</v>
      </c>
      <c r="G588" s="8">
        <f t="shared" si="11"/>
        <v>0</v>
      </c>
      <c r="H588" s="62"/>
      <c r="I588" s="69">
        <f>G588-'[1]PRRAS'!$E584</f>
        <v>0</v>
      </c>
    </row>
    <row r="589" spans="1:9" s="20" customFormat="1" ht="12.75" customHeight="1">
      <c r="A589" s="75">
        <v>5312</v>
      </c>
      <c r="B589" s="76" t="s">
        <v>319</v>
      </c>
      <c r="C589" s="84">
        <v>572</v>
      </c>
      <c r="D589" s="137"/>
      <c r="E589" s="7"/>
      <c r="F589" s="143"/>
      <c r="G589" s="8">
        <f t="shared" si="11"/>
        <v>0</v>
      </c>
      <c r="H589" s="62"/>
      <c r="I589" s="69">
        <f>G589-'[1]PRRAS'!$E585</f>
        <v>0</v>
      </c>
    </row>
    <row r="590" spans="1:9" s="20" customFormat="1" ht="12.75" customHeight="1">
      <c r="A590" s="75">
        <v>5313</v>
      </c>
      <c r="B590" s="76" t="s">
        <v>320</v>
      </c>
      <c r="C590" s="84">
        <v>573</v>
      </c>
      <c r="D590" s="137"/>
      <c r="E590" s="7"/>
      <c r="F590" s="143"/>
      <c r="G590" s="8">
        <f t="shared" si="11"/>
        <v>0</v>
      </c>
      <c r="H590" s="62"/>
      <c r="I590" s="69">
        <f>G590-'[1]PRRAS'!$E586</f>
        <v>0</v>
      </c>
    </row>
    <row r="591" spans="1:9" s="20" customFormat="1" ht="12.75" customHeight="1">
      <c r="A591" s="75">
        <v>5314</v>
      </c>
      <c r="B591" s="76" t="s">
        <v>321</v>
      </c>
      <c r="C591" s="84">
        <v>574</v>
      </c>
      <c r="D591" s="137"/>
      <c r="E591" s="7"/>
      <c r="F591" s="143"/>
      <c r="G591" s="8">
        <f t="shared" si="11"/>
        <v>0</v>
      </c>
      <c r="H591" s="62"/>
      <c r="I591" s="69">
        <f>G591-'[1]PRRAS'!$E587</f>
        <v>0</v>
      </c>
    </row>
    <row r="592" spans="1:9" s="20" customFormat="1" ht="12.75" customHeight="1">
      <c r="A592" s="75">
        <v>532</v>
      </c>
      <c r="B592" s="76" t="s">
        <v>1070</v>
      </c>
      <c r="C592" s="84">
        <v>575</v>
      </c>
      <c r="D592" s="132">
        <f>SUM(D593)</f>
        <v>0</v>
      </c>
      <c r="E592" s="41">
        <f>SUM(E593)</f>
        <v>0</v>
      </c>
      <c r="F592" s="144">
        <f>SUM(F593)</f>
        <v>0</v>
      </c>
      <c r="G592" s="8">
        <f t="shared" si="11"/>
        <v>0</v>
      </c>
      <c r="H592" s="62"/>
      <c r="I592" s="69">
        <f>G592-'[1]PRRAS'!$E588</f>
        <v>0</v>
      </c>
    </row>
    <row r="593" spans="1:9" s="20" customFormat="1" ht="12.75" customHeight="1">
      <c r="A593" s="75">
        <v>5321</v>
      </c>
      <c r="B593" s="76" t="s">
        <v>406</v>
      </c>
      <c r="C593" s="84">
        <v>576</v>
      </c>
      <c r="D593" s="137"/>
      <c r="E593" s="7"/>
      <c r="F593" s="143"/>
      <c r="G593" s="8">
        <f t="shared" si="11"/>
        <v>0</v>
      </c>
      <c r="H593" s="62"/>
      <c r="I593" s="69">
        <f>G593-'[1]PRRAS'!$E589</f>
        <v>0</v>
      </c>
    </row>
    <row r="594" spans="1:9" s="20" customFormat="1" ht="24.75" customHeight="1">
      <c r="A594" s="75">
        <v>533</v>
      </c>
      <c r="B594" s="76" t="s">
        <v>1071</v>
      </c>
      <c r="C594" s="84">
        <v>577</v>
      </c>
      <c r="D594" s="132">
        <f>SUM(D595:D596)</f>
        <v>0</v>
      </c>
      <c r="E594" s="41">
        <f>SUM(E595:E596)</f>
        <v>0</v>
      </c>
      <c r="F594" s="144">
        <f>SUM(F595:F596)</f>
        <v>0</v>
      </c>
      <c r="G594" s="8">
        <f t="shared" si="11"/>
        <v>0</v>
      </c>
      <c r="H594" s="62"/>
      <c r="I594" s="69">
        <f>G594-'[1]PRRAS'!$E590</f>
        <v>0</v>
      </c>
    </row>
    <row r="595" spans="1:9" s="20" customFormat="1" ht="24.75" customHeight="1">
      <c r="A595" s="75">
        <v>5331</v>
      </c>
      <c r="B595" s="76" t="s">
        <v>504</v>
      </c>
      <c r="C595" s="84">
        <v>578</v>
      </c>
      <c r="D595" s="137"/>
      <c r="E595" s="7"/>
      <c r="F595" s="143"/>
      <c r="G595" s="8">
        <f t="shared" si="11"/>
        <v>0</v>
      </c>
      <c r="H595" s="62"/>
      <c r="I595" s="69">
        <f>G595-'[1]PRRAS'!$E591</f>
        <v>0</v>
      </c>
    </row>
    <row r="596" spans="1:9" s="20" customFormat="1" ht="12.75" customHeight="1">
      <c r="A596" s="75">
        <v>5332</v>
      </c>
      <c r="B596" s="76" t="s">
        <v>505</v>
      </c>
      <c r="C596" s="84">
        <v>579</v>
      </c>
      <c r="D596" s="137"/>
      <c r="E596" s="7"/>
      <c r="F596" s="143"/>
      <c r="G596" s="8">
        <f t="shared" si="11"/>
        <v>0</v>
      </c>
      <c r="H596" s="62"/>
      <c r="I596" s="69">
        <f>G596-'[1]PRRAS'!$E592</f>
        <v>0</v>
      </c>
    </row>
    <row r="597" spans="1:9" s="20" customFormat="1" ht="12.75" customHeight="1">
      <c r="A597" s="81">
        <v>534</v>
      </c>
      <c r="B597" s="76" t="s">
        <v>1072</v>
      </c>
      <c r="C597" s="84">
        <v>580</v>
      </c>
      <c r="D597" s="132">
        <f>SUM(D598:D599)</f>
        <v>0</v>
      </c>
      <c r="E597" s="41">
        <f>SUM(E598:E599)</f>
        <v>0</v>
      </c>
      <c r="F597" s="144">
        <f>SUM(F598:F599)</f>
        <v>0</v>
      </c>
      <c r="G597" s="8">
        <f t="shared" si="11"/>
        <v>0</v>
      </c>
      <c r="H597" s="62"/>
      <c r="I597" s="69">
        <f>G597-'[1]PRRAS'!$E593</f>
        <v>0</v>
      </c>
    </row>
    <row r="598" spans="1:9" s="20" customFormat="1" ht="12.75" customHeight="1">
      <c r="A598" s="75">
        <v>5341</v>
      </c>
      <c r="B598" s="76" t="s">
        <v>407</v>
      </c>
      <c r="C598" s="84">
        <v>581</v>
      </c>
      <c r="D598" s="137"/>
      <c r="E598" s="7"/>
      <c r="F598" s="143"/>
      <c r="G598" s="8">
        <f t="shared" si="11"/>
        <v>0</v>
      </c>
      <c r="H598" s="62"/>
      <c r="I598" s="69">
        <f>G598-'[1]PRRAS'!$E594</f>
        <v>0</v>
      </c>
    </row>
    <row r="599" spans="1:9" s="20" customFormat="1" ht="12.75" customHeight="1">
      <c r="A599" s="75">
        <v>5342</v>
      </c>
      <c r="B599" s="76" t="s">
        <v>433</v>
      </c>
      <c r="C599" s="84">
        <v>582</v>
      </c>
      <c r="D599" s="137"/>
      <c r="E599" s="7"/>
      <c r="F599" s="143"/>
      <c r="G599" s="8">
        <f t="shared" si="11"/>
        <v>0</v>
      </c>
      <c r="H599" s="62"/>
      <c r="I599" s="69">
        <f>G599-'[1]PRRAS'!$E595</f>
        <v>0</v>
      </c>
    </row>
    <row r="600" spans="1:9" s="20" customFormat="1" ht="24.75" customHeight="1">
      <c r="A600" s="75">
        <v>54</v>
      </c>
      <c r="B600" s="76" t="s">
        <v>1073</v>
      </c>
      <c r="C600" s="84">
        <v>583</v>
      </c>
      <c r="D600" s="132">
        <f>SUM(D601,D606,D610,D612,D619,D624)</f>
        <v>0</v>
      </c>
      <c r="E600" s="41">
        <f>SUM(E601,E606,E610,E612,E619,E624)</f>
        <v>0</v>
      </c>
      <c r="F600" s="144">
        <f>SUM(F601,F606,F610,F612,F619,F624)</f>
        <v>0</v>
      </c>
      <c r="G600" s="8">
        <f t="shared" si="11"/>
        <v>0</v>
      </c>
      <c r="H600" s="62"/>
      <c r="I600" s="69">
        <f>G600-'[1]PRRAS'!$E596</f>
        <v>0</v>
      </c>
    </row>
    <row r="601" spans="1:9" s="20" customFormat="1" ht="24.75" customHeight="1">
      <c r="A601" s="75">
        <v>541</v>
      </c>
      <c r="B601" s="76" t="s">
        <v>1074</v>
      </c>
      <c r="C601" s="84">
        <v>584</v>
      </c>
      <c r="D601" s="132">
        <f>SUM(D602:D605)</f>
        <v>0</v>
      </c>
      <c r="E601" s="41">
        <f>SUM(E602:E605)</f>
        <v>0</v>
      </c>
      <c r="F601" s="144">
        <f>SUM(F602:F605)</f>
        <v>0</v>
      </c>
      <c r="G601" s="8">
        <f t="shared" si="11"/>
        <v>0</v>
      </c>
      <c r="H601" s="62"/>
      <c r="I601" s="69">
        <f>G601-'[1]PRRAS'!$E597</f>
        <v>0</v>
      </c>
    </row>
    <row r="602" spans="1:9" s="20" customFormat="1" ht="12.75" customHeight="1">
      <c r="A602" s="75">
        <v>5413</v>
      </c>
      <c r="B602" s="76" t="s">
        <v>441</v>
      </c>
      <c r="C602" s="84">
        <v>585</v>
      </c>
      <c r="D602" s="137"/>
      <c r="E602" s="7"/>
      <c r="F602" s="143"/>
      <c r="G602" s="8">
        <f t="shared" si="11"/>
        <v>0</v>
      </c>
      <c r="H602" s="62"/>
      <c r="I602" s="69">
        <f>G602-'[1]PRRAS'!$E598</f>
        <v>0</v>
      </c>
    </row>
    <row r="603" spans="1:9" s="20" customFormat="1" ht="12.75" customHeight="1">
      <c r="A603" s="75">
        <v>5414</v>
      </c>
      <c r="B603" s="76" t="s">
        <v>506</v>
      </c>
      <c r="C603" s="84">
        <v>586</v>
      </c>
      <c r="D603" s="137"/>
      <c r="E603" s="7"/>
      <c r="F603" s="143"/>
      <c r="G603" s="8">
        <f t="shared" si="11"/>
        <v>0</v>
      </c>
      <c r="H603" s="62"/>
      <c r="I603" s="69">
        <f>G603-'[1]PRRAS'!$E599</f>
        <v>0</v>
      </c>
    </row>
    <row r="604" spans="1:9" s="20" customFormat="1" ht="12.75" customHeight="1">
      <c r="A604" s="75">
        <v>5415</v>
      </c>
      <c r="B604" s="76" t="s">
        <v>507</v>
      </c>
      <c r="C604" s="84">
        <v>587</v>
      </c>
      <c r="D604" s="137"/>
      <c r="E604" s="7"/>
      <c r="F604" s="143"/>
      <c r="G604" s="8">
        <f t="shared" si="11"/>
        <v>0</v>
      </c>
      <c r="H604" s="62"/>
      <c r="I604" s="69">
        <f>G604-'[1]PRRAS'!$E600</f>
        <v>0</v>
      </c>
    </row>
    <row r="605" spans="1:9" s="20" customFormat="1" ht="12.75" customHeight="1">
      <c r="A605" s="75">
        <v>5416</v>
      </c>
      <c r="B605" s="76" t="s">
        <v>508</v>
      </c>
      <c r="C605" s="84">
        <v>588</v>
      </c>
      <c r="D605" s="137"/>
      <c r="E605" s="7"/>
      <c r="F605" s="143"/>
      <c r="G605" s="8">
        <f t="shared" si="11"/>
        <v>0</v>
      </c>
      <c r="H605" s="62"/>
      <c r="I605" s="69">
        <f>G605-'[1]PRRAS'!$E601</f>
        <v>0</v>
      </c>
    </row>
    <row r="606" spans="1:9" s="20" customFormat="1" ht="24.75" customHeight="1">
      <c r="A606" s="75">
        <v>542</v>
      </c>
      <c r="B606" s="76" t="s">
        <v>1075</v>
      </c>
      <c r="C606" s="84">
        <v>589</v>
      </c>
      <c r="D606" s="132">
        <f>SUM(D607:D609)</f>
        <v>0</v>
      </c>
      <c r="E606" s="41">
        <f>SUM(E607:E609)</f>
        <v>0</v>
      </c>
      <c r="F606" s="144">
        <f>SUM(F607:F609)</f>
        <v>0</v>
      </c>
      <c r="G606" s="8">
        <f t="shared" si="11"/>
        <v>0</v>
      </c>
      <c r="H606" s="62"/>
      <c r="I606" s="69">
        <f>G606-'[1]PRRAS'!$E602</f>
        <v>0</v>
      </c>
    </row>
    <row r="607" spans="1:9" s="20" customFormat="1" ht="12.75" customHeight="1">
      <c r="A607" s="75">
        <v>5422</v>
      </c>
      <c r="B607" s="76" t="s">
        <v>509</v>
      </c>
      <c r="C607" s="84">
        <v>590</v>
      </c>
      <c r="D607" s="137"/>
      <c r="E607" s="7"/>
      <c r="F607" s="143"/>
      <c r="G607" s="8">
        <f t="shared" si="11"/>
        <v>0</v>
      </c>
      <c r="H607" s="62"/>
      <c r="I607" s="69">
        <f>G607-'[1]PRRAS'!$E603</f>
        <v>0</v>
      </c>
    </row>
    <row r="608" spans="1:9" s="20" customFormat="1" ht="12.75" customHeight="1">
      <c r="A608" s="75">
        <v>5423</v>
      </c>
      <c r="B608" s="76" t="s">
        <v>510</v>
      </c>
      <c r="C608" s="84">
        <v>591</v>
      </c>
      <c r="D608" s="137"/>
      <c r="E608" s="7"/>
      <c r="F608" s="143"/>
      <c r="G608" s="8">
        <f t="shared" si="11"/>
        <v>0</v>
      </c>
      <c r="H608" s="62"/>
      <c r="I608" s="69">
        <f>G608-'[1]PRRAS'!$E604</f>
        <v>0</v>
      </c>
    </row>
    <row r="609" spans="1:9" s="20" customFormat="1" ht="24.75" customHeight="1">
      <c r="A609" s="75">
        <v>5424</v>
      </c>
      <c r="B609" s="76" t="s">
        <v>511</v>
      </c>
      <c r="C609" s="84">
        <v>592</v>
      </c>
      <c r="D609" s="137"/>
      <c r="E609" s="7"/>
      <c r="F609" s="143"/>
      <c r="G609" s="8">
        <f t="shared" si="11"/>
        <v>0</v>
      </c>
      <c r="H609" s="62"/>
      <c r="I609" s="69">
        <f>G609-'[1]PRRAS'!$E605</f>
        <v>0</v>
      </c>
    </row>
    <row r="610" spans="1:9" s="20" customFormat="1" ht="24.75" customHeight="1">
      <c r="A610" s="75">
        <v>543</v>
      </c>
      <c r="B610" s="76" t="s">
        <v>1076</v>
      </c>
      <c r="C610" s="84">
        <v>593</v>
      </c>
      <c r="D610" s="132">
        <f>SUM(D611)</f>
        <v>0</v>
      </c>
      <c r="E610" s="41">
        <f>SUM(E611)</f>
        <v>0</v>
      </c>
      <c r="F610" s="144">
        <f>SUM(F611)</f>
        <v>0</v>
      </c>
      <c r="G610" s="8">
        <f t="shared" si="11"/>
        <v>0</v>
      </c>
      <c r="H610" s="62"/>
      <c r="I610" s="69">
        <f>G610-'[1]PRRAS'!$E606</f>
        <v>0</v>
      </c>
    </row>
    <row r="611" spans="1:9" s="20" customFormat="1" ht="12.75" customHeight="1" thickBot="1">
      <c r="A611" s="78">
        <v>5431</v>
      </c>
      <c r="B611" s="79" t="s">
        <v>398</v>
      </c>
      <c r="C611" s="88">
        <v>594</v>
      </c>
      <c r="D611" s="158"/>
      <c r="E611" s="80"/>
      <c r="F611" s="159"/>
      <c r="G611" s="93">
        <f t="shared" si="11"/>
        <v>0</v>
      </c>
      <c r="H611" s="68"/>
      <c r="I611" s="161">
        <f>G611-'[1]PRRAS'!$E607</f>
        <v>0</v>
      </c>
    </row>
    <row r="612" spans="1:9" s="20" customFormat="1" ht="24.75" customHeight="1" thickTop="1">
      <c r="A612" s="124">
        <v>544</v>
      </c>
      <c r="B612" s="116" t="s">
        <v>1077</v>
      </c>
      <c r="C612" s="117">
        <v>595</v>
      </c>
      <c r="D612" s="162">
        <f>SUM(D613:D618)</f>
        <v>0</v>
      </c>
      <c r="E612" s="119">
        <f>SUM(E613:E618)</f>
        <v>0</v>
      </c>
      <c r="F612" s="163">
        <f>SUM(F613:F618)</f>
        <v>0</v>
      </c>
      <c r="G612" s="121">
        <f t="shared" si="11"/>
        <v>0</v>
      </c>
      <c r="H612" s="62"/>
      <c r="I612" s="73">
        <f>G612-'[1]PRRAS'!$E608</f>
        <v>0</v>
      </c>
    </row>
    <row r="613" spans="1:9" s="20" customFormat="1" ht="24.75" customHeight="1">
      <c r="A613" s="75">
        <v>5443</v>
      </c>
      <c r="B613" s="76" t="s">
        <v>512</v>
      </c>
      <c r="C613" s="84">
        <v>596</v>
      </c>
      <c r="D613" s="137"/>
      <c r="E613" s="7"/>
      <c r="F613" s="143"/>
      <c r="G613" s="8">
        <f t="shared" si="11"/>
        <v>0</v>
      </c>
      <c r="H613" s="62"/>
      <c r="I613" s="69">
        <f>G613-'[1]PRRAS'!$E609</f>
        <v>0</v>
      </c>
    </row>
    <row r="614" spans="1:9" s="20" customFormat="1" ht="24.75" customHeight="1">
      <c r="A614" s="75">
        <v>5444</v>
      </c>
      <c r="B614" s="76" t="s">
        <v>513</v>
      </c>
      <c r="C614" s="84">
        <v>597</v>
      </c>
      <c r="D614" s="137"/>
      <c r="E614" s="7"/>
      <c r="F614" s="143"/>
      <c r="G614" s="8">
        <f t="shared" si="11"/>
        <v>0</v>
      </c>
      <c r="H614" s="62"/>
      <c r="I614" s="69">
        <f>G614-'[1]PRRAS'!$E610</f>
        <v>0</v>
      </c>
    </row>
    <row r="615" spans="1:9" s="20" customFormat="1" ht="24.75" customHeight="1">
      <c r="A615" s="81">
        <v>5445</v>
      </c>
      <c r="B615" s="76" t="s">
        <v>480</v>
      </c>
      <c r="C615" s="84">
        <v>598</v>
      </c>
      <c r="D615" s="137"/>
      <c r="E615" s="7"/>
      <c r="F615" s="143"/>
      <c r="G615" s="8">
        <f t="shared" si="11"/>
        <v>0</v>
      </c>
      <c r="H615" s="62"/>
      <c r="I615" s="69">
        <f>G615-'[1]PRRAS'!$E611</f>
        <v>0</v>
      </c>
    </row>
    <row r="616" spans="1:9" s="20" customFormat="1" ht="12.75" customHeight="1">
      <c r="A616" s="75">
        <v>5446</v>
      </c>
      <c r="B616" s="76" t="s">
        <v>514</v>
      </c>
      <c r="C616" s="84">
        <v>599</v>
      </c>
      <c r="D616" s="137"/>
      <c r="E616" s="7"/>
      <c r="F616" s="143"/>
      <c r="G616" s="8">
        <f t="shared" si="11"/>
        <v>0</v>
      </c>
      <c r="H616" s="62"/>
      <c r="I616" s="69">
        <f>G616-'[1]PRRAS'!$E612</f>
        <v>0</v>
      </c>
    </row>
    <row r="617" spans="1:9" s="20" customFormat="1" ht="12.75" customHeight="1">
      <c r="A617" s="75">
        <v>5447</v>
      </c>
      <c r="B617" s="76" t="s">
        <v>515</v>
      </c>
      <c r="C617" s="84">
        <v>600</v>
      </c>
      <c r="D617" s="137"/>
      <c r="E617" s="7"/>
      <c r="F617" s="143"/>
      <c r="G617" s="8">
        <f t="shared" si="11"/>
        <v>0</v>
      </c>
      <c r="H617" s="62"/>
      <c r="I617" s="69">
        <f>G617-'[1]PRRAS'!$E613</f>
        <v>0</v>
      </c>
    </row>
    <row r="618" spans="1:9" s="20" customFormat="1" ht="12.75" customHeight="1">
      <c r="A618" s="75">
        <v>5448</v>
      </c>
      <c r="B618" s="76" t="s">
        <v>516</v>
      </c>
      <c r="C618" s="84">
        <v>601</v>
      </c>
      <c r="D618" s="137"/>
      <c r="E618" s="7"/>
      <c r="F618" s="143"/>
      <c r="G618" s="8">
        <f t="shared" si="11"/>
        <v>0</v>
      </c>
      <c r="H618" s="62"/>
      <c r="I618" s="69">
        <f>G618-'[1]PRRAS'!$E614</f>
        <v>0</v>
      </c>
    </row>
    <row r="619" spans="1:9" s="20" customFormat="1" ht="24.75" customHeight="1">
      <c r="A619" s="75">
        <v>545</v>
      </c>
      <c r="B619" s="76" t="s">
        <v>1078</v>
      </c>
      <c r="C619" s="84">
        <v>602</v>
      </c>
      <c r="D619" s="132">
        <f>SUM(D620:D623)</f>
        <v>0</v>
      </c>
      <c r="E619" s="41">
        <f>SUM(E620:E623)</f>
        <v>0</v>
      </c>
      <c r="F619" s="144">
        <f>SUM(F620:F623)</f>
        <v>0</v>
      </c>
      <c r="G619" s="8">
        <f t="shared" si="11"/>
        <v>0</v>
      </c>
      <c r="H619" s="62"/>
      <c r="I619" s="69">
        <f>G619-'[1]PRRAS'!$E615</f>
        <v>0</v>
      </c>
    </row>
    <row r="620" spans="1:9" s="20" customFormat="1" ht="24.75" customHeight="1">
      <c r="A620" s="75">
        <v>5453</v>
      </c>
      <c r="B620" s="76" t="s">
        <v>517</v>
      </c>
      <c r="C620" s="84">
        <v>603</v>
      </c>
      <c r="D620" s="137"/>
      <c r="E620" s="7"/>
      <c r="F620" s="143"/>
      <c r="G620" s="8">
        <f t="shared" si="11"/>
        <v>0</v>
      </c>
      <c r="H620" s="62"/>
      <c r="I620" s="69">
        <f>G620-'[1]PRRAS'!$E616</f>
        <v>0</v>
      </c>
    </row>
    <row r="621" spans="1:9" s="20" customFormat="1" ht="12.75" customHeight="1">
      <c r="A621" s="75">
        <v>5454</v>
      </c>
      <c r="B621" s="76" t="s">
        <v>518</v>
      </c>
      <c r="C621" s="84">
        <v>604</v>
      </c>
      <c r="D621" s="137"/>
      <c r="E621" s="7"/>
      <c r="F621" s="143"/>
      <c r="G621" s="8">
        <f t="shared" si="11"/>
        <v>0</v>
      </c>
      <c r="H621" s="62"/>
      <c r="I621" s="69">
        <f>G621-'[1]PRRAS'!$E617</f>
        <v>0</v>
      </c>
    </row>
    <row r="622" spans="1:9" s="20" customFormat="1" ht="12.75" customHeight="1">
      <c r="A622" s="75">
        <v>5455</v>
      </c>
      <c r="B622" s="76" t="s">
        <v>519</v>
      </c>
      <c r="C622" s="84">
        <v>605</v>
      </c>
      <c r="D622" s="137"/>
      <c r="E622" s="7"/>
      <c r="F622" s="143"/>
      <c r="G622" s="8">
        <f t="shared" si="11"/>
        <v>0</v>
      </c>
      <c r="H622" s="62"/>
      <c r="I622" s="69">
        <f>G622-'[1]PRRAS'!$E618</f>
        <v>0</v>
      </c>
    </row>
    <row r="623" spans="1:9" s="20" customFormat="1" ht="12.75" customHeight="1">
      <c r="A623" s="75">
        <v>5456</v>
      </c>
      <c r="B623" s="76" t="s">
        <v>520</v>
      </c>
      <c r="C623" s="84">
        <v>606</v>
      </c>
      <c r="D623" s="137"/>
      <c r="E623" s="7"/>
      <c r="F623" s="143"/>
      <c r="G623" s="8">
        <f t="shared" si="11"/>
        <v>0</v>
      </c>
      <c r="H623" s="62"/>
      <c r="I623" s="69">
        <f>G623-'[1]PRRAS'!$E619</f>
        <v>0</v>
      </c>
    </row>
    <row r="624" spans="1:9" s="20" customFormat="1" ht="12.75" customHeight="1">
      <c r="A624" s="75">
        <v>547</v>
      </c>
      <c r="B624" s="76" t="s">
        <v>1079</v>
      </c>
      <c r="C624" s="84">
        <v>607</v>
      </c>
      <c r="D624" s="132">
        <f>SUM(D625:D631)</f>
        <v>0</v>
      </c>
      <c r="E624" s="41">
        <f>SUM(E625:E631)</f>
        <v>0</v>
      </c>
      <c r="F624" s="144">
        <f>SUM(F625:F631)</f>
        <v>0</v>
      </c>
      <c r="G624" s="8">
        <f t="shared" si="11"/>
        <v>0</v>
      </c>
      <c r="H624" s="62"/>
      <c r="I624" s="69">
        <f>G624-'[1]PRRAS'!$E620</f>
        <v>0</v>
      </c>
    </row>
    <row r="625" spans="1:9" s="20" customFormat="1" ht="12.75" customHeight="1">
      <c r="A625" s="75">
        <v>5471</v>
      </c>
      <c r="B625" s="76" t="s">
        <v>521</v>
      </c>
      <c r="C625" s="84">
        <v>608</v>
      </c>
      <c r="D625" s="137"/>
      <c r="E625" s="7"/>
      <c r="F625" s="143"/>
      <c r="G625" s="8">
        <f aca="true" t="shared" si="12" ref="G625:G654">SUM(D625:F625)</f>
        <v>0</v>
      </c>
      <c r="H625" s="62"/>
      <c r="I625" s="69">
        <f>G625-'[1]PRRAS'!$E621</f>
        <v>0</v>
      </c>
    </row>
    <row r="626" spans="1:9" s="20" customFormat="1" ht="12.75" customHeight="1">
      <c r="A626" s="75">
        <v>5472</v>
      </c>
      <c r="B626" s="76" t="s">
        <v>522</v>
      </c>
      <c r="C626" s="84">
        <v>609</v>
      </c>
      <c r="D626" s="137"/>
      <c r="E626" s="7"/>
      <c r="F626" s="143"/>
      <c r="G626" s="8">
        <f t="shared" si="12"/>
        <v>0</v>
      </c>
      <c r="H626" s="62"/>
      <c r="I626" s="69">
        <f>G626-'[1]PRRAS'!$E622</f>
        <v>0</v>
      </c>
    </row>
    <row r="627" spans="1:9" s="20" customFormat="1" ht="12.75" customHeight="1">
      <c r="A627" s="75">
        <v>5473</v>
      </c>
      <c r="B627" s="76" t="s">
        <v>523</v>
      </c>
      <c r="C627" s="84">
        <v>610</v>
      </c>
      <c r="D627" s="137"/>
      <c r="E627" s="7"/>
      <c r="F627" s="143"/>
      <c r="G627" s="8">
        <f t="shared" si="12"/>
        <v>0</v>
      </c>
      <c r="H627" s="62"/>
      <c r="I627" s="69">
        <f>G627-'[1]PRRAS'!$E623</f>
        <v>0</v>
      </c>
    </row>
    <row r="628" spans="1:9" s="20" customFormat="1" ht="12.75" customHeight="1">
      <c r="A628" s="75">
        <v>5474</v>
      </c>
      <c r="B628" s="76" t="s">
        <v>524</v>
      </c>
      <c r="C628" s="84">
        <v>611</v>
      </c>
      <c r="D628" s="137"/>
      <c r="E628" s="7"/>
      <c r="F628" s="143"/>
      <c r="G628" s="8">
        <f t="shared" si="12"/>
        <v>0</v>
      </c>
      <c r="H628" s="62"/>
      <c r="I628" s="69">
        <f>G628-'[1]PRRAS'!$E624</f>
        <v>0</v>
      </c>
    </row>
    <row r="629" spans="1:9" s="20" customFormat="1" ht="12.75" customHeight="1">
      <c r="A629" s="75">
        <v>5475</v>
      </c>
      <c r="B629" s="76" t="s">
        <v>525</v>
      </c>
      <c r="C629" s="84">
        <v>612</v>
      </c>
      <c r="D629" s="137"/>
      <c r="E629" s="7"/>
      <c r="F629" s="143"/>
      <c r="G629" s="8">
        <f t="shared" si="12"/>
        <v>0</v>
      </c>
      <c r="H629" s="62"/>
      <c r="I629" s="69">
        <f>G629-'[1]PRRAS'!$E625</f>
        <v>0</v>
      </c>
    </row>
    <row r="630" spans="1:9" s="20" customFormat="1" ht="24.75" customHeight="1">
      <c r="A630" s="75">
        <v>5476</v>
      </c>
      <c r="B630" s="76" t="s">
        <v>526</v>
      </c>
      <c r="C630" s="84">
        <v>613</v>
      </c>
      <c r="D630" s="137"/>
      <c r="E630" s="7"/>
      <c r="F630" s="143"/>
      <c r="G630" s="8">
        <f t="shared" si="12"/>
        <v>0</v>
      </c>
      <c r="H630" s="62"/>
      <c r="I630" s="69">
        <f>G630-'[1]PRRAS'!$E626</f>
        <v>0</v>
      </c>
    </row>
    <row r="631" spans="1:9" s="20" customFormat="1" ht="24.75" customHeight="1">
      <c r="A631" s="75">
        <v>5477</v>
      </c>
      <c r="B631" s="76" t="s">
        <v>527</v>
      </c>
      <c r="C631" s="84">
        <v>614</v>
      </c>
      <c r="D631" s="137"/>
      <c r="E631" s="7"/>
      <c r="F631" s="143"/>
      <c r="G631" s="8">
        <f t="shared" si="12"/>
        <v>0</v>
      </c>
      <c r="H631" s="62"/>
      <c r="I631" s="69">
        <f>G631-'[1]PRRAS'!$E627</f>
        <v>0</v>
      </c>
    </row>
    <row r="632" spans="1:9" s="20" customFormat="1" ht="12.75" customHeight="1">
      <c r="A632" s="75">
        <v>55</v>
      </c>
      <c r="B632" s="76" t="s">
        <v>1080</v>
      </c>
      <c r="C632" s="84">
        <v>615</v>
      </c>
      <c r="D632" s="132">
        <f>SUM(D633,D636,D639)</f>
        <v>0</v>
      </c>
      <c r="E632" s="41">
        <f>SUM(E633,E636,E639)</f>
        <v>0</v>
      </c>
      <c r="F632" s="144">
        <f>SUM(F633,F636,F639)</f>
        <v>0</v>
      </c>
      <c r="G632" s="8">
        <f t="shared" si="12"/>
        <v>0</v>
      </c>
      <c r="H632" s="62"/>
      <c r="I632" s="69">
        <f>G632-'[1]PRRAS'!$E628</f>
        <v>0</v>
      </c>
    </row>
    <row r="633" spans="1:9" s="20" customFormat="1" ht="12.75" customHeight="1">
      <c r="A633" s="75">
        <v>551</v>
      </c>
      <c r="B633" s="76" t="s">
        <v>1081</v>
      </c>
      <c r="C633" s="84">
        <v>616</v>
      </c>
      <c r="D633" s="132">
        <f>SUM(D634:D635)</f>
        <v>0</v>
      </c>
      <c r="E633" s="41">
        <f>SUM(E634:E635)</f>
        <v>0</v>
      </c>
      <c r="F633" s="144">
        <f>SUM(F634:F635)</f>
        <v>0</v>
      </c>
      <c r="G633" s="8">
        <f t="shared" si="12"/>
        <v>0</v>
      </c>
      <c r="H633" s="62"/>
      <c r="I633" s="69">
        <f>G633-'[1]PRRAS'!$E629</f>
        <v>0</v>
      </c>
    </row>
    <row r="634" spans="1:9" s="20" customFormat="1" ht="12.75" customHeight="1">
      <c r="A634" s="75">
        <v>5511</v>
      </c>
      <c r="B634" s="76" t="s">
        <v>399</v>
      </c>
      <c r="C634" s="84">
        <v>617</v>
      </c>
      <c r="D634" s="137"/>
      <c r="E634" s="7"/>
      <c r="F634" s="143"/>
      <c r="G634" s="8">
        <f t="shared" si="12"/>
        <v>0</v>
      </c>
      <c r="H634" s="62"/>
      <c r="I634" s="69">
        <f>G634-'[1]PRRAS'!$E630</f>
        <v>0</v>
      </c>
    </row>
    <row r="635" spans="1:9" s="20" customFormat="1" ht="12.75" customHeight="1">
      <c r="A635" s="75">
        <v>5512</v>
      </c>
      <c r="B635" s="76" t="s">
        <v>400</v>
      </c>
      <c r="C635" s="84">
        <v>618</v>
      </c>
      <c r="D635" s="137"/>
      <c r="E635" s="7"/>
      <c r="F635" s="143"/>
      <c r="G635" s="8">
        <f t="shared" si="12"/>
        <v>0</v>
      </c>
      <c r="H635" s="62"/>
      <c r="I635" s="69">
        <f>G635-'[1]PRRAS'!$E631</f>
        <v>0</v>
      </c>
    </row>
    <row r="636" spans="1:9" s="20" customFormat="1" ht="12.75" customHeight="1">
      <c r="A636" s="75">
        <v>552</v>
      </c>
      <c r="B636" s="76" t="s">
        <v>1082</v>
      </c>
      <c r="C636" s="84">
        <v>619</v>
      </c>
      <c r="D636" s="132">
        <f>SUM(D637:D638)</f>
        <v>0</v>
      </c>
      <c r="E636" s="41">
        <f>SUM(E637:E638)</f>
        <v>0</v>
      </c>
      <c r="F636" s="144">
        <f>SUM(F637:F638)</f>
        <v>0</v>
      </c>
      <c r="G636" s="8">
        <f t="shared" si="12"/>
        <v>0</v>
      </c>
      <c r="H636" s="62"/>
      <c r="I636" s="69">
        <f>G636-'[1]PRRAS'!$E632</f>
        <v>0</v>
      </c>
    </row>
    <row r="637" spans="1:9" s="20" customFormat="1" ht="12.75" customHeight="1">
      <c r="A637" s="75">
        <v>5521</v>
      </c>
      <c r="B637" s="76" t="s">
        <v>401</v>
      </c>
      <c r="C637" s="84">
        <v>620</v>
      </c>
      <c r="D637" s="137"/>
      <c r="E637" s="7"/>
      <c r="F637" s="143"/>
      <c r="G637" s="8">
        <f t="shared" si="12"/>
        <v>0</v>
      </c>
      <c r="H637" s="62"/>
      <c r="I637" s="69">
        <f>G637-'[1]PRRAS'!$E633</f>
        <v>0</v>
      </c>
    </row>
    <row r="638" spans="1:9" s="20" customFormat="1" ht="12.75" customHeight="1">
      <c r="A638" s="75">
        <v>5522</v>
      </c>
      <c r="B638" s="76" t="s">
        <v>402</v>
      </c>
      <c r="C638" s="84">
        <v>621</v>
      </c>
      <c r="D638" s="137"/>
      <c r="E638" s="7"/>
      <c r="F638" s="143"/>
      <c r="G638" s="8">
        <f t="shared" si="12"/>
        <v>0</v>
      </c>
      <c r="H638" s="62"/>
      <c r="I638" s="69">
        <f>G638-'[1]PRRAS'!$E634</f>
        <v>0</v>
      </c>
    </row>
    <row r="639" spans="1:9" s="20" customFormat="1" ht="12.75" customHeight="1">
      <c r="A639" s="75">
        <v>553</v>
      </c>
      <c r="B639" s="76" t="s">
        <v>1083</v>
      </c>
      <c r="C639" s="84">
        <v>622</v>
      </c>
      <c r="D639" s="132">
        <f>SUM(D640:D641)</f>
        <v>0</v>
      </c>
      <c r="E639" s="41">
        <f>SUM(E640:E641)</f>
        <v>0</v>
      </c>
      <c r="F639" s="144">
        <f>SUM(F640:F641)</f>
        <v>0</v>
      </c>
      <c r="G639" s="8">
        <f t="shared" si="12"/>
        <v>0</v>
      </c>
      <c r="H639" s="62"/>
      <c r="I639" s="69">
        <f>G639-'[1]PRRAS'!$E635</f>
        <v>0</v>
      </c>
    </row>
    <row r="640" spans="1:9" s="20" customFormat="1" ht="12.75" customHeight="1">
      <c r="A640" s="75">
        <v>5531</v>
      </c>
      <c r="B640" s="77" t="s">
        <v>403</v>
      </c>
      <c r="C640" s="84">
        <v>623</v>
      </c>
      <c r="D640" s="137"/>
      <c r="E640" s="7"/>
      <c r="F640" s="143"/>
      <c r="G640" s="8">
        <f t="shared" si="12"/>
        <v>0</v>
      </c>
      <c r="H640" s="62"/>
      <c r="I640" s="69">
        <f>G640-'[1]PRRAS'!$E636</f>
        <v>0</v>
      </c>
    </row>
    <row r="641" spans="1:9" s="20" customFormat="1" ht="12.75" customHeight="1" thickBot="1">
      <c r="A641" s="78">
        <v>5532</v>
      </c>
      <c r="B641" s="79" t="s">
        <v>404</v>
      </c>
      <c r="C641" s="88">
        <v>624</v>
      </c>
      <c r="D641" s="158"/>
      <c r="E641" s="80"/>
      <c r="F641" s="159"/>
      <c r="G641" s="93">
        <f t="shared" si="12"/>
        <v>0</v>
      </c>
      <c r="H641" s="174"/>
      <c r="I641" s="161">
        <f>G641-'[1]PRRAS'!$E637</f>
        <v>0</v>
      </c>
    </row>
    <row r="642" spans="1:9" s="20" customFormat="1" ht="12.75" customHeight="1" thickTop="1">
      <c r="A642" s="124" t="s">
        <v>283</v>
      </c>
      <c r="B642" s="116" t="s">
        <v>1084</v>
      </c>
      <c r="C642" s="117">
        <v>625</v>
      </c>
      <c r="D642" s="162">
        <f>D427-D535</f>
        <v>0</v>
      </c>
      <c r="E642" s="119">
        <f>E427-E535</f>
        <v>0</v>
      </c>
      <c r="F642" s="163">
        <f>F427-F535</f>
        <v>0</v>
      </c>
      <c r="G642" s="121">
        <f t="shared" si="12"/>
        <v>0</v>
      </c>
      <c r="H642" s="97"/>
      <c r="I642" s="73">
        <f>G642-'[1]PRRAS'!$E638</f>
        <v>0</v>
      </c>
    </row>
    <row r="643" spans="1:9" s="20" customFormat="1" ht="12.75" customHeight="1">
      <c r="A643" s="75" t="s">
        <v>283</v>
      </c>
      <c r="B643" s="76" t="s">
        <v>1085</v>
      </c>
      <c r="C643" s="84">
        <v>626</v>
      </c>
      <c r="D643" s="132">
        <f>D535-D427</f>
        <v>0</v>
      </c>
      <c r="E643" s="41">
        <f>E535-E427</f>
        <v>0</v>
      </c>
      <c r="F643" s="144">
        <f>F535-F427</f>
        <v>0</v>
      </c>
      <c r="G643" s="8">
        <f t="shared" si="12"/>
        <v>0</v>
      </c>
      <c r="H643" s="62"/>
      <c r="I643" s="69">
        <f>G643-'[1]PRRAS'!$E639</f>
        <v>0</v>
      </c>
    </row>
    <row r="644" spans="1:9" s="20" customFormat="1" ht="12.75" customHeight="1">
      <c r="A644" s="75">
        <v>92213</v>
      </c>
      <c r="B644" s="76" t="s">
        <v>150</v>
      </c>
      <c r="C644" s="84">
        <v>627</v>
      </c>
      <c r="D644" s="137"/>
      <c r="E644" s="7"/>
      <c r="F644" s="143"/>
      <c r="G644" s="8">
        <f t="shared" si="12"/>
        <v>0</v>
      </c>
      <c r="H644" s="62"/>
      <c r="I644" s="69">
        <f>G644-'[1]PRRAS'!$E640</f>
        <v>0</v>
      </c>
    </row>
    <row r="645" spans="1:9" s="20" customFormat="1" ht="12.75" customHeight="1">
      <c r="A645" s="75">
        <v>92223</v>
      </c>
      <c r="B645" s="76" t="s">
        <v>151</v>
      </c>
      <c r="C645" s="84">
        <v>628</v>
      </c>
      <c r="D645" s="137"/>
      <c r="E645" s="7"/>
      <c r="F645" s="143"/>
      <c r="G645" s="8">
        <f t="shared" si="12"/>
        <v>0</v>
      </c>
      <c r="H645" s="62"/>
      <c r="I645" s="69">
        <f>G645-'[1]PRRAS'!$E641</f>
        <v>0</v>
      </c>
    </row>
    <row r="646" spans="1:9" s="43" customFormat="1" ht="12.75" customHeight="1">
      <c r="A646" s="75" t="s">
        <v>283</v>
      </c>
      <c r="B646" s="76" t="s">
        <v>1086</v>
      </c>
      <c r="C646" s="84">
        <v>629</v>
      </c>
      <c r="D646" s="132">
        <f>D419+D427</f>
        <v>834185</v>
      </c>
      <c r="E646" s="41">
        <f>E419+E427</f>
        <v>978776</v>
      </c>
      <c r="F646" s="144">
        <f>F419+F427</f>
        <v>3642314</v>
      </c>
      <c r="G646" s="8">
        <f t="shared" si="12"/>
        <v>5455275</v>
      </c>
      <c r="H646" s="63"/>
      <c r="I646" s="69">
        <f>G646-'[1]PRRAS'!$E642</f>
        <v>0</v>
      </c>
    </row>
    <row r="647" spans="1:9" s="43" customFormat="1" ht="12.75" customHeight="1">
      <c r="A647" s="75" t="s">
        <v>283</v>
      </c>
      <c r="B647" s="76" t="s">
        <v>1087</v>
      </c>
      <c r="C647" s="84">
        <v>630</v>
      </c>
      <c r="D647" s="132">
        <f>D420+D535</f>
        <v>773383</v>
      </c>
      <c r="E647" s="41">
        <f>E420+E535</f>
        <v>984301</v>
      </c>
      <c r="F647" s="144">
        <f>F420+F535</f>
        <v>3642314</v>
      </c>
      <c r="G647" s="8">
        <f t="shared" si="12"/>
        <v>5399998</v>
      </c>
      <c r="H647" s="63"/>
      <c r="I647" s="69">
        <f>G647-'[1]PRRAS'!$E643</f>
        <v>0</v>
      </c>
    </row>
    <row r="648" spans="1:9" s="43" customFormat="1" ht="12.75" customHeight="1">
      <c r="A648" s="75" t="s">
        <v>283</v>
      </c>
      <c r="B648" s="76" t="s">
        <v>1088</v>
      </c>
      <c r="C648" s="84">
        <v>631</v>
      </c>
      <c r="D648" s="132">
        <f>D646-D647</f>
        <v>60802</v>
      </c>
      <c r="E648" s="41">
        <f>E646-E647</f>
        <v>-5525</v>
      </c>
      <c r="F648" s="144">
        <f>F646-F647</f>
        <v>0</v>
      </c>
      <c r="G648" s="8">
        <f t="shared" si="12"/>
        <v>55277</v>
      </c>
      <c r="H648" s="63"/>
      <c r="I648" s="69">
        <f>G648-'[1]PRRAS'!$E644</f>
        <v>0</v>
      </c>
    </row>
    <row r="649" spans="1:9" s="43" customFormat="1" ht="12.75" customHeight="1">
      <c r="A649" s="75" t="s">
        <v>283</v>
      </c>
      <c r="B649" s="76" t="s">
        <v>1089</v>
      </c>
      <c r="C649" s="84">
        <v>632</v>
      </c>
      <c r="D649" s="132">
        <f>D647-D646</f>
        <v>-60802</v>
      </c>
      <c r="E649" s="41">
        <f>E647-E646</f>
        <v>5525</v>
      </c>
      <c r="F649" s="144">
        <f>F647-F646</f>
        <v>0</v>
      </c>
      <c r="G649" s="8">
        <f t="shared" si="12"/>
        <v>-55277</v>
      </c>
      <c r="H649" s="63"/>
      <c r="I649" s="69">
        <f>G649-'[1]PRRAS'!$E645</f>
        <v>-55277</v>
      </c>
    </row>
    <row r="650" spans="1:9" s="20" customFormat="1" ht="12.75" customHeight="1">
      <c r="A650" s="81" t="s">
        <v>152</v>
      </c>
      <c r="B650" s="76" t="s">
        <v>1090</v>
      </c>
      <c r="C650" s="84">
        <v>633</v>
      </c>
      <c r="D650" s="41">
        <f>(D423-D424)/2+D644-D645</f>
        <v>0</v>
      </c>
      <c r="E650" s="41">
        <f>(E423-E424)/2+E644-E645</f>
        <v>-96356</v>
      </c>
      <c r="F650" s="41">
        <f>(F423-F424)/2+F644-F645</f>
        <v>0</v>
      </c>
      <c r="G650" s="8">
        <f>SUM(D650:F650)</f>
        <v>-96356</v>
      </c>
      <c r="H650" s="62"/>
      <c r="I650" s="69">
        <f>G650-'[1]PRRAS'!$E646</f>
        <v>-96356</v>
      </c>
    </row>
    <row r="651" spans="1:9" s="20" customFormat="1" ht="12.75" customHeight="1">
      <c r="A651" s="81" t="s">
        <v>153</v>
      </c>
      <c r="B651" s="76" t="s">
        <v>1091</v>
      </c>
      <c r="C651" s="84">
        <v>634</v>
      </c>
      <c r="D651" s="132">
        <f>(D424-D423)/2+D645-D644</f>
        <v>0</v>
      </c>
      <c r="E651" s="41">
        <f>(E424-E423)/2+E645-E644</f>
        <v>96356</v>
      </c>
      <c r="F651" s="190">
        <f>(F424-F423)/2+F645-F644</f>
        <v>0</v>
      </c>
      <c r="G651" s="8">
        <f t="shared" si="12"/>
        <v>96356</v>
      </c>
      <c r="H651" s="62"/>
      <c r="I651" s="69">
        <f>G651-'[1]PRRAS'!$E647</f>
        <v>0</v>
      </c>
    </row>
    <row r="652" spans="1:9" s="43" customFormat="1" ht="23.25" customHeight="1">
      <c r="A652" s="75" t="s">
        <v>283</v>
      </c>
      <c r="B652" s="76" t="s">
        <v>1092</v>
      </c>
      <c r="C652" s="84">
        <v>635</v>
      </c>
      <c r="D652" s="132">
        <f>(D648-D649)/2+(D650-D651)/2</f>
        <v>60802</v>
      </c>
      <c r="E652" s="41">
        <f>(E648-E649)/2+(E650-E651)/2</f>
        <v>-101881</v>
      </c>
      <c r="F652" s="190">
        <f>(F648-F649)/2+(F650-F651)/2</f>
        <v>0</v>
      </c>
      <c r="G652" s="8">
        <f t="shared" si="12"/>
        <v>-41079</v>
      </c>
      <c r="H652" s="63"/>
      <c r="I652" s="69">
        <f>G652-'[1]PRRAS'!$E648</f>
        <v>-41079</v>
      </c>
    </row>
    <row r="653" spans="1:9" s="43" customFormat="1" ht="22.5" customHeight="1">
      <c r="A653" s="75" t="s">
        <v>283</v>
      </c>
      <c r="B653" s="76" t="s">
        <v>1093</v>
      </c>
      <c r="C653" s="84">
        <v>636</v>
      </c>
      <c r="D653" s="132">
        <f>(D649-D648)/2+(D651-D650)/2</f>
        <v>-60802</v>
      </c>
      <c r="E653" s="41">
        <f>(E649-E648)/2+(E651-E650)/2</f>
        <v>101881</v>
      </c>
      <c r="F653" s="190">
        <f>(F649-F648)/2+(F651-F650)/2</f>
        <v>0</v>
      </c>
      <c r="G653" s="8">
        <f t="shared" si="12"/>
        <v>41079</v>
      </c>
      <c r="H653" s="63"/>
      <c r="I653" s="69">
        <f>G653-'[1]PRRAS'!$E649</f>
        <v>0</v>
      </c>
    </row>
    <row r="654" spans="1:9" s="43" customFormat="1" ht="21" customHeight="1" thickBot="1">
      <c r="A654" s="78" t="s">
        <v>1146</v>
      </c>
      <c r="B654" s="134" t="s">
        <v>1145</v>
      </c>
      <c r="C654" s="108">
        <v>637</v>
      </c>
      <c r="D654" s="109"/>
      <c r="E654" s="110">
        <v>374390</v>
      </c>
      <c r="F654" s="111"/>
      <c r="G654" s="123">
        <f t="shared" si="12"/>
        <v>374390</v>
      </c>
      <c r="H654" s="63"/>
      <c r="I654" s="178">
        <f>G654-'[1]PRRAS'!$E650</f>
        <v>0</v>
      </c>
    </row>
    <row r="655" spans="1:9" s="20" customFormat="1" ht="18" customHeight="1" thickBot="1" thickTop="1">
      <c r="A655" s="45"/>
      <c r="B655" s="298" t="s">
        <v>528</v>
      </c>
      <c r="C655" s="298"/>
      <c r="D655" s="298"/>
      <c r="E655" s="298"/>
      <c r="F655" s="298"/>
      <c r="G655" s="298"/>
      <c r="H655" s="298"/>
      <c r="I655" s="263">
        <f>G655-'[1]PRRAS'!$E651</f>
        <v>0</v>
      </c>
    </row>
    <row r="656" spans="1:14" s="20" customFormat="1" ht="12.75" customHeight="1" thickTop="1">
      <c r="A656" s="74">
        <v>11</v>
      </c>
      <c r="B656" s="116" t="s">
        <v>685</v>
      </c>
      <c r="C656" s="117">
        <v>638</v>
      </c>
      <c r="D656" s="126"/>
      <c r="E656" s="127">
        <v>17220</v>
      </c>
      <c r="F656" s="128"/>
      <c r="G656" s="121">
        <f aca="true" t="shared" si="13" ref="G656:G721">SUM(D656:F656)</f>
        <v>17220</v>
      </c>
      <c r="H656" s="62"/>
      <c r="I656" s="73">
        <f>G656-'[1]PRRAS'!$E652</f>
        <v>0</v>
      </c>
      <c r="N656" s="262"/>
    </row>
    <row r="657" spans="1:9" s="20" customFormat="1" ht="12.75" customHeight="1">
      <c r="A657" s="81" t="s">
        <v>529</v>
      </c>
      <c r="B657" s="76" t="s">
        <v>154</v>
      </c>
      <c r="C657" s="84">
        <v>639</v>
      </c>
      <c r="D657" s="86"/>
      <c r="E657" s="7">
        <v>48316</v>
      </c>
      <c r="F657" s="91"/>
      <c r="G657" s="8">
        <f t="shared" si="13"/>
        <v>48316</v>
      </c>
      <c r="H657" s="62"/>
      <c r="I657" s="69">
        <f>G657-'[1]PRRAS'!$E653</f>
        <v>0</v>
      </c>
    </row>
    <row r="658" spans="1:9" s="20" customFormat="1" ht="12.75" customHeight="1">
      <c r="A658" s="177" t="s">
        <v>530</v>
      </c>
      <c r="B658" s="134" t="s">
        <v>155</v>
      </c>
      <c r="C658" s="108">
        <v>640</v>
      </c>
      <c r="D658" s="109"/>
      <c r="E658" s="110">
        <v>57565</v>
      </c>
      <c r="F658" s="111"/>
      <c r="G658" s="123">
        <f t="shared" si="13"/>
        <v>57565</v>
      </c>
      <c r="H658" s="97"/>
      <c r="I658" s="69">
        <f>G658-'[1]PRRAS'!$E654</f>
        <v>0</v>
      </c>
    </row>
    <row r="659" spans="1:9" s="20" customFormat="1" ht="12.75" customHeight="1">
      <c r="A659" s="75">
        <v>11</v>
      </c>
      <c r="B659" s="76" t="s">
        <v>1094</v>
      </c>
      <c r="C659" s="84">
        <v>641</v>
      </c>
      <c r="D659" s="85">
        <f>D656+D657-D658</f>
        <v>0</v>
      </c>
      <c r="E659" s="41">
        <f>E656+E657-E658</f>
        <v>7971</v>
      </c>
      <c r="F659" s="42">
        <f>F656+F657-F658</f>
        <v>0</v>
      </c>
      <c r="G659" s="8">
        <f t="shared" si="13"/>
        <v>7971</v>
      </c>
      <c r="H659" s="97"/>
      <c r="I659" s="69">
        <f>G659-'[1]PRRAS'!$E655</f>
        <v>0</v>
      </c>
    </row>
    <row r="660" spans="1:9" s="21" customFormat="1" ht="24.75" customHeight="1">
      <c r="A660" s="124" t="s">
        <v>283</v>
      </c>
      <c r="B660" s="116" t="s">
        <v>686</v>
      </c>
      <c r="C660" s="117">
        <v>642</v>
      </c>
      <c r="D660" s="175"/>
      <c r="E660" s="169"/>
      <c r="F660" s="176"/>
      <c r="G660" s="121">
        <f t="shared" si="13"/>
        <v>0</v>
      </c>
      <c r="H660" s="105"/>
      <c r="I660" s="69">
        <f>G660-'[1]PRRAS'!$E656</f>
        <v>0</v>
      </c>
    </row>
    <row r="661" spans="1:9" s="21" customFormat="1" ht="24.75" customHeight="1">
      <c r="A661" s="75" t="s">
        <v>283</v>
      </c>
      <c r="B661" s="76" t="s">
        <v>687</v>
      </c>
      <c r="C661" s="84">
        <v>643</v>
      </c>
      <c r="D661" s="87">
        <v>7</v>
      </c>
      <c r="E661" s="9"/>
      <c r="F661" s="10">
        <v>36</v>
      </c>
      <c r="G661" s="8">
        <f t="shared" si="13"/>
        <v>43</v>
      </c>
      <c r="H661" s="67"/>
      <c r="I661" s="69">
        <f>G661-'[1]PRRAS'!$E657</f>
        <v>0</v>
      </c>
    </row>
    <row r="662" spans="1:9" s="21" customFormat="1" ht="12.75" customHeight="1">
      <c r="A662" s="75" t="s">
        <v>283</v>
      </c>
      <c r="B662" s="76" t="s">
        <v>156</v>
      </c>
      <c r="C662" s="84">
        <v>644</v>
      </c>
      <c r="D662" s="87"/>
      <c r="E662" s="9"/>
      <c r="F662" s="10"/>
      <c r="G662" s="8">
        <f t="shared" si="13"/>
        <v>0</v>
      </c>
      <c r="H662" s="67"/>
      <c r="I662" s="69">
        <f>G662-'[1]PRRAS'!$E658</f>
        <v>0</v>
      </c>
    </row>
    <row r="663" spans="1:9" s="21" customFormat="1" ht="12.75" customHeight="1">
      <c r="A663" s="75" t="s">
        <v>283</v>
      </c>
      <c r="B663" s="76" t="s">
        <v>157</v>
      </c>
      <c r="C663" s="84">
        <v>645</v>
      </c>
      <c r="D663" s="87">
        <v>7</v>
      </c>
      <c r="E663" s="9"/>
      <c r="F663" s="10">
        <v>26</v>
      </c>
      <c r="G663" s="8">
        <f t="shared" si="13"/>
        <v>33</v>
      </c>
      <c r="H663" s="67"/>
      <c r="I663" s="69">
        <f>G663-'[1]PRRAS'!$E659</f>
        <v>0</v>
      </c>
    </row>
    <row r="664" spans="1:9" s="21" customFormat="1" ht="12.75" customHeight="1">
      <c r="A664" s="81" t="s">
        <v>531</v>
      </c>
      <c r="B664" s="77" t="s">
        <v>532</v>
      </c>
      <c r="C664" s="84">
        <v>646</v>
      </c>
      <c r="D664" s="87"/>
      <c r="E664" s="9"/>
      <c r="F664" s="10"/>
      <c r="G664" s="8">
        <f t="shared" si="13"/>
        <v>0</v>
      </c>
      <c r="H664" s="67"/>
      <c r="I664" s="69">
        <f>G664-'[1]PRRAS'!$E660</f>
        <v>0</v>
      </c>
    </row>
    <row r="665" spans="1:9" s="21" customFormat="1" ht="12.75" customHeight="1">
      <c r="A665" s="75">
        <v>61315</v>
      </c>
      <c r="B665" s="76" t="s">
        <v>158</v>
      </c>
      <c r="C665" s="84">
        <v>647</v>
      </c>
      <c r="D665" s="87"/>
      <c r="E665" s="9"/>
      <c r="F665" s="10"/>
      <c r="G665" s="8">
        <f t="shared" si="13"/>
        <v>0</v>
      </c>
      <c r="H665" s="67"/>
      <c r="I665" s="69">
        <f>G665-'[1]PRRAS'!$E661</f>
        <v>0</v>
      </c>
    </row>
    <row r="666" spans="1:9" s="21" customFormat="1" ht="12.75" customHeight="1">
      <c r="A666" s="75">
        <v>61451</v>
      </c>
      <c r="B666" s="76" t="s">
        <v>159</v>
      </c>
      <c r="C666" s="84">
        <v>648</v>
      </c>
      <c r="D666" s="87"/>
      <c r="E666" s="9"/>
      <c r="F666" s="10"/>
      <c r="G666" s="8">
        <f t="shared" si="13"/>
        <v>0</v>
      </c>
      <c r="H666" s="67"/>
      <c r="I666" s="69">
        <f>G666-'[1]PRRAS'!$E662</f>
        <v>0</v>
      </c>
    </row>
    <row r="667" spans="1:9" s="21" customFormat="1" ht="12.75" customHeight="1">
      <c r="A667" s="75">
        <v>61453</v>
      </c>
      <c r="B667" s="76" t="s">
        <v>160</v>
      </c>
      <c r="C667" s="84">
        <v>649</v>
      </c>
      <c r="D667" s="87"/>
      <c r="E667" s="9"/>
      <c r="F667" s="10"/>
      <c r="G667" s="8">
        <f t="shared" si="13"/>
        <v>0</v>
      </c>
      <c r="H667" s="67"/>
      <c r="I667" s="69">
        <f>G667-'[1]PRRAS'!$E663</f>
        <v>0</v>
      </c>
    </row>
    <row r="668" spans="1:9" s="21" customFormat="1" ht="12.75" customHeight="1">
      <c r="A668" s="75">
        <v>63311</v>
      </c>
      <c r="B668" s="76" t="s">
        <v>161</v>
      </c>
      <c r="C668" s="84">
        <v>650</v>
      </c>
      <c r="D668" s="87"/>
      <c r="E668" s="9"/>
      <c r="F668" s="10"/>
      <c r="G668" s="8">
        <f t="shared" si="13"/>
        <v>0</v>
      </c>
      <c r="H668" s="67"/>
      <c r="I668" s="69">
        <f>G668-'[1]PRRAS'!$E664</f>
        <v>0</v>
      </c>
    </row>
    <row r="669" spans="1:9" s="21" customFormat="1" ht="12.75" customHeight="1">
      <c r="A669" s="75">
        <v>63312</v>
      </c>
      <c r="B669" s="76" t="s">
        <v>533</v>
      </c>
      <c r="C669" s="84">
        <v>651</v>
      </c>
      <c r="D669" s="87"/>
      <c r="E669" s="9"/>
      <c r="F669" s="10"/>
      <c r="G669" s="8">
        <f t="shared" si="13"/>
        <v>0</v>
      </c>
      <c r="H669" s="67"/>
      <c r="I669" s="69">
        <f>G669-'[1]PRRAS'!$E665</f>
        <v>0</v>
      </c>
    </row>
    <row r="670" spans="1:9" s="43" customFormat="1" ht="12.75" customHeight="1">
      <c r="A670" s="75">
        <v>63313</v>
      </c>
      <c r="B670" s="76" t="s">
        <v>534</v>
      </c>
      <c r="C670" s="84">
        <v>652</v>
      </c>
      <c r="D670" s="86"/>
      <c r="E670" s="7"/>
      <c r="F670" s="91"/>
      <c r="G670" s="8">
        <f t="shared" si="13"/>
        <v>0</v>
      </c>
      <c r="H670" s="63"/>
      <c r="I670" s="69">
        <f>G670-'[1]PRRAS'!$E666</f>
        <v>0</v>
      </c>
    </row>
    <row r="671" spans="1:9" s="43" customFormat="1" ht="12.75" customHeight="1">
      <c r="A671" s="75">
        <v>63314</v>
      </c>
      <c r="B671" s="76" t="s">
        <v>535</v>
      </c>
      <c r="C671" s="84">
        <v>653</v>
      </c>
      <c r="D671" s="86"/>
      <c r="E671" s="7"/>
      <c r="F671" s="91"/>
      <c r="G671" s="8">
        <f t="shared" si="13"/>
        <v>0</v>
      </c>
      <c r="H671" s="63"/>
      <c r="I671" s="69">
        <f>G671-'[1]PRRAS'!$E667</f>
        <v>0</v>
      </c>
    </row>
    <row r="672" spans="1:9" s="43" customFormat="1" ht="12.75" customHeight="1">
      <c r="A672" s="75">
        <v>63321</v>
      </c>
      <c r="B672" s="76" t="s">
        <v>162</v>
      </c>
      <c r="C672" s="84">
        <v>654</v>
      </c>
      <c r="D672" s="86"/>
      <c r="E672" s="7"/>
      <c r="F672" s="91"/>
      <c r="G672" s="8">
        <f t="shared" si="13"/>
        <v>0</v>
      </c>
      <c r="H672" s="63"/>
      <c r="I672" s="69">
        <f>G672-'[1]PRRAS'!$E668</f>
        <v>0</v>
      </c>
    </row>
    <row r="673" spans="1:9" s="43" customFormat="1" ht="12.75" customHeight="1">
      <c r="A673" s="75">
        <v>63322</v>
      </c>
      <c r="B673" s="76" t="s">
        <v>536</v>
      </c>
      <c r="C673" s="84">
        <v>655</v>
      </c>
      <c r="D673" s="86"/>
      <c r="E673" s="7"/>
      <c r="F673" s="91"/>
      <c r="G673" s="8">
        <f t="shared" si="13"/>
        <v>0</v>
      </c>
      <c r="H673" s="63"/>
      <c r="I673" s="69">
        <f>G673-'[1]PRRAS'!$E669</f>
        <v>0</v>
      </c>
    </row>
    <row r="674" spans="1:9" s="43" customFormat="1" ht="12.75" customHeight="1" thickBot="1">
      <c r="A674" s="78">
        <v>63323</v>
      </c>
      <c r="B674" s="79" t="s">
        <v>537</v>
      </c>
      <c r="C674" s="88">
        <v>656</v>
      </c>
      <c r="D674" s="89"/>
      <c r="E674" s="80"/>
      <c r="F674" s="92"/>
      <c r="G674" s="93">
        <f t="shared" si="13"/>
        <v>0</v>
      </c>
      <c r="H674" s="165"/>
      <c r="I674" s="161">
        <f>G674-'[1]PRRAS'!$E670</f>
        <v>0</v>
      </c>
    </row>
    <row r="675" spans="1:9" s="43" customFormat="1" ht="12.75" customHeight="1" thickTop="1">
      <c r="A675" s="124">
        <v>63324</v>
      </c>
      <c r="B675" s="116" t="s">
        <v>538</v>
      </c>
      <c r="C675" s="117">
        <v>657</v>
      </c>
      <c r="D675" s="126"/>
      <c r="E675" s="127"/>
      <c r="F675" s="128"/>
      <c r="G675" s="121">
        <f t="shared" si="13"/>
        <v>0</v>
      </c>
      <c r="H675" s="63"/>
      <c r="I675" s="73">
        <f>G675-'[1]PRRAS'!$E671</f>
        <v>0</v>
      </c>
    </row>
    <row r="676" spans="1:9" s="43" customFormat="1" ht="12.75" customHeight="1">
      <c r="A676" s="75">
        <v>63414</v>
      </c>
      <c r="B676" s="76" t="s">
        <v>539</v>
      </c>
      <c r="C676" s="84">
        <v>658</v>
      </c>
      <c r="D676" s="86"/>
      <c r="E676" s="7"/>
      <c r="F676" s="91"/>
      <c r="G676" s="8">
        <f t="shared" si="13"/>
        <v>0</v>
      </c>
      <c r="H676" s="63"/>
      <c r="I676" s="69">
        <f>G676-'[1]PRRAS'!$E672</f>
        <v>0</v>
      </c>
    </row>
    <row r="677" spans="1:9" s="43" customFormat="1" ht="12.75" customHeight="1">
      <c r="A677" s="75">
        <v>63415</v>
      </c>
      <c r="B677" s="76" t="s">
        <v>540</v>
      </c>
      <c r="C677" s="84">
        <v>659</v>
      </c>
      <c r="D677" s="86"/>
      <c r="E677" s="7"/>
      <c r="F677" s="91"/>
      <c r="G677" s="8">
        <f t="shared" si="13"/>
        <v>0</v>
      </c>
      <c r="H677" s="63"/>
      <c r="I677" s="69">
        <f>G677-'[1]PRRAS'!$E673</f>
        <v>0</v>
      </c>
    </row>
    <row r="678" spans="1:9" s="43" customFormat="1" ht="12.75" customHeight="1">
      <c r="A678" s="75">
        <v>63416</v>
      </c>
      <c r="B678" s="77" t="s">
        <v>541</v>
      </c>
      <c r="C678" s="84">
        <v>660</v>
      </c>
      <c r="D678" s="86"/>
      <c r="E678" s="7"/>
      <c r="F678" s="91"/>
      <c r="G678" s="8">
        <f t="shared" si="13"/>
        <v>0</v>
      </c>
      <c r="H678" s="63"/>
      <c r="I678" s="69">
        <f>G678-'[1]PRRAS'!$E674</f>
        <v>0</v>
      </c>
    </row>
    <row r="679" spans="1:9" s="43" customFormat="1" ht="12.75" customHeight="1">
      <c r="A679" s="75">
        <v>63424</v>
      </c>
      <c r="B679" s="76" t="s">
        <v>542</v>
      </c>
      <c r="C679" s="84">
        <v>661</v>
      </c>
      <c r="D679" s="86"/>
      <c r="E679" s="7"/>
      <c r="F679" s="91"/>
      <c r="G679" s="8">
        <f t="shared" si="13"/>
        <v>0</v>
      </c>
      <c r="H679" s="63"/>
      <c r="I679" s="69">
        <f>G679-'[1]PRRAS'!$E675</f>
        <v>0</v>
      </c>
    </row>
    <row r="680" spans="1:9" s="43" customFormat="1" ht="12.75" customHeight="1">
      <c r="A680" s="75">
        <v>63425</v>
      </c>
      <c r="B680" s="76" t="s">
        <v>543</v>
      </c>
      <c r="C680" s="84">
        <v>662</v>
      </c>
      <c r="D680" s="86"/>
      <c r="E680" s="7"/>
      <c r="F680" s="91"/>
      <c r="G680" s="8">
        <f t="shared" si="13"/>
        <v>0</v>
      </c>
      <c r="H680" s="63"/>
      <c r="I680" s="69">
        <f>G680-'[1]PRRAS'!$E676</f>
        <v>0</v>
      </c>
    </row>
    <row r="681" spans="1:9" s="20" customFormat="1" ht="12.75" customHeight="1">
      <c r="A681" s="75">
        <v>63426</v>
      </c>
      <c r="B681" s="77" t="s">
        <v>544</v>
      </c>
      <c r="C681" s="84">
        <v>663</v>
      </c>
      <c r="D681" s="86"/>
      <c r="E681" s="7"/>
      <c r="F681" s="91"/>
      <c r="G681" s="8">
        <f t="shared" si="13"/>
        <v>0</v>
      </c>
      <c r="H681" s="62"/>
      <c r="I681" s="69">
        <f>G681-'[1]PRRAS'!$E677</f>
        <v>0</v>
      </c>
    </row>
    <row r="682" spans="1:9" s="20" customFormat="1" ht="12.75" customHeight="1">
      <c r="A682" s="75" t="s">
        <v>1095</v>
      </c>
      <c r="B682" s="77" t="s">
        <v>1107</v>
      </c>
      <c r="C682" s="84">
        <v>664</v>
      </c>
      <c r="D682" s="86"/>
      <c r="E682" s="7"/>
      <c r="F682" s="91">
        <v>3726165</v>
      </c>
      <c r="G682" s="8">
        <f t="shared" si="13"/>
        <v>3726165</v>
      </c>
      <c r="H682" s="62"/>
      <c r="I682" s="69">
        <f>G682-'[1]PRRAS'!$E678</f>
        <v>0</v>
      </c>
    </row>
    <row r="683" spans="1:9" s="20" customFormat="1" ht="12.75" customHeight="1">
      <c r="A683" s="75" t="s">
        <v>1096</v>
      </c>
      <c r="B683" s="77" t="s">
        <v>1108</v>
      </c>
      <c r="C683" s="84">
        <v>665</v>
      </c>
      <c r="D683" s="86"/>
      <c r="E683" s="7"/>
      <c r="F683" s="91"/>
      <c r="G683" s="8">
        <f t="shared" si="13"/>
        <v>0</v>
      </c>
      <c r="H683" s="62"/>
      <c r="I683" s="69">
        <f>G683-'[1]PRRAS'!$E679</f>
        <v>0</v>
      </c>
    </row>
    <row r="684" spans="1:9" s="20" customFormat="1" ht="12.75" customHeight="1">
      <c r="A684" s="75" t="s">
        <v>1097</v>
      </c>
      <c r="B684" s="77" t="s">
        <v>1109</v>
      </c>
      <c r="C684" s="84">
        <v>666</v>
      </c>
      <c r="D684" s="86"/>
      <c r="E684" s="7">
        <v>76583</v>
      </c>
      <c r="F684" s="91"/>
      <c r="G684" s="8">
        <f t="shared" si="13"/>
        <v>76583</v>
      </c>
      <c r="H684" s="62"/>
      <c r="I684" s="69">
        <f>G684-'[1]PRRAS'!$E680</f>
        <v>0</v>
      </c>
    </row>
    <row r="685" spans="1:9" s="20" customFormat="1" ht="12.75" customHeight="1">
      <c r="A685" s="75" t="s">
        <v>1098</v>
      </c>
      <c r="B685" s="77" t="s">
        <v>1110</v>
      </c>
      <c r="C685" s="84">
        <v>667</v>
      </c>
      <c r="D685" s="86"/>
      <c r="E685" s="7"/>
      <c r="F685" s="91"/>
      <c r="G685" s="8">
        <f t="shared" si="13"/>
        <v>0</v>
      </c>
      <c r="H685" s="62"/>
      <c r="I685" s="69">
        <f>G685-'[1]PRRAS'!$E681</f>
        <v>0</v>
      </c>
    </row>
    <row r="686" spans="1:9" s="20" customFormat="1" ht="12.75" customHeight="1">
      <c r="A686" s="75" t="s">
        <v>1099</v>
      </c>
      <c r="B686" s="77" t="s">
        <v>1111</v>
      </c>
      <c r="C686" s="84">
        <v>668</v>
      </c>
      <c r="D686" s="86"/>
      <c r="E686" s="7">
        <v>12023</v>
      </c>
      <c r="F686" s="91"/>
      <c r="G686" s="8">
        <f t="shared" si="13"/>
        <v>12023</v>
      </c>
      <c r="H686" s="62"/>
      <c r="I686" s="69">
        <f>G686-'[1]PRRAS'!$E682</f>
        <v>0</v>
      </c>
    </row>
    <row r="687" spans="1:9" s="20" customFormat="1" ht="12.75" customHeight="1">
      <c r="A687" s="75" t="s">
        <v>1100</v>
      </c>
      <c r="B687" s="77" t="s">
        <v>1112</v>
      </c>
      <c r="C687" s="84">
        <v>669</v>
      </c>
      <c r="D687" s="86"/>
      <c r="E687" s="7"/>
      <c r="F687" s="91"/>
      <c r="G687" s="8">
        <f t="shared" si="13"/>
        <v>0</v>
      </c>
      <c r="H687" s="62"/>
      <c r="I687" s="69">
        <f>G687-'[1]PRRAS'!$E683</f>
        <v>0</v>
      </c>
    </row>
    <row r="688" spans="1:9" s="20" customFormat="1" ht="12.75" customHeight="1">
      <c r="A688" s="75" t="s">
        <v>1101</v>
      </c>
      <c r="B688" s="77" t="s">
        <v>1118</v>
      </c>
      <c r="C688" s="84">
        <v>670</v>
      </c>
      <c r="D688" s="86"/>
      <c r="E688" s="7"/>
      <c r="F688" s="91"/>
      <c r="G688" s="8">
        <f t="shared" si="13"/>
        <v>0</v>
      </c>
      <c r="H688" s="62"/>
      <c r="I688" s="69">
        <f>G688-'[1]PRRAS'!$E684</f>
        <v>0</v>
      </c>
    </row>
    <row r="689" spans="1:9" s="20" customFormat="1" ht="12.75" customHeight="1">
      <c r="A689" s="75" t="s">
        <v>1102</v>
      </c>
      <c r="B689" s="77" t="s">
        <v>1113</v>
      </c>
      <c r="C689" s="84">
        <v>671</v>
      </c>
      <c r="D689" s="86"/>
      <c r="E689" s="7"/>
      <c r="F689" s="91"/>
      <c r="G689" s="8">
        <f t="shared" si="13"/>
        <v>0</v>
      </c>
      <c r="H689" s="62"/>
      <c r="I689" s="69">
        <f>G689-'[1]PRRAS'!$E685</f>
        <v>0</v>
      </c>
    </row>
    <row r="690" spans="1:9" s="20" customFormat="1" ht="12.75" customHeight="1">
      <c r="A690" s="75" t="s">
        <v>1103</v>
      </c>
      <c r="B690" s="77" t="s">
        <v>1114</v>
      </c>
      <c r="C690" s="84">
        <v>672</v>
      </c>
      <c r="D690" s="86"/>
      <c r="E690" s="7"/>
      <c r="F690" s="91"/>
      <c r="G690" s="8">
        <f t="shared" si="13"/>
        <v>0</v>
      </c>
      <c r="H690" s="62"/>
      <c r="I690" s="69">
        <f>G690-'[1]PRRAS'!$E686</f>
        <v>0</v>
      </c>
    </row>
    <row r="691" spans="1:9" s="20" customFormat="1" ht="12.75" customHeight="1">
      <c r="A691" s="75" t="s">
        <v>1104</v>
      </c>
      <c r="B691" s="77" t="s">
        <v>1115</v>
      </c>
      <c r="C691" s="84">
        <v>673</v>
      </c>
      <c r="D691" s="86"/>
      <c r="E691" s="7"/>
      <c r="F691" s="91"/>
      <c r="G691" s="8">
        <f t="shared" si="13"/>
        <v>0</v>
      </c>
      <c r="H691" s="62"/>
      <c r="I691" s="69">
        <f>G691-'[1]PRRAS'!$E687</f>
        <v>0</v>
      </c>
    </row>
    <row r="692" spans="1:9" s="20" customFormat="1" ht="12.75" customHeight="1">
      <c r="A692" s="75" t="s">
        <v>1105</v>
      </c>
      <c r="B692" s="77" t="s">
        <v>1116</v>
      </c>
      <c r="C692" s="84">
        <v>674</v>
      </c>
      <c r="D692" s="86"/>
      <c r="E692" s="7"/>
      <c r="F692" s="91"/>
      <c r="G692" s="8">
        <f t="shared" si="13"/>
        <v>0</v>
      </c>
      <c r="H692" s="62"/>
      <c r="I692" s="69">
        <f>G692-'[1]PRRAS'!$E688</f>
        <v>0</v>
      </c>
    </row>
    <row r="693" spans="1:9" s="20" customFormat="1" ht="12.75" customHeight="1">
      <c r="A693" s="75" t="s">
        <v>1106</v>
      </c>
      <c r="B693" s="77" t="s">
        <v>1117</v>
      </c>
      <c r="C693" s="84">
        <v>675</v>
      </c>
      <c r="D693" s="86"/>
      <c r="E693" s="7"/>
      <c r="F693" s="91"/>
      <c r="G693" s="8">
        <f t="shared" si="13"/>
        <v>0</v>
      </c>
      <c r="H693" s="62"/>
      <c r="I693" s="69">
        <f>G693-'[1]PRRAS'!$E689</f>
        <v>0</v>
      </c>
    </row>
    <row r="694" spans="1:9" s="20" customFormat="1" ht="12.75" customHeight="1">
      <c r="A694" s="75">
        <v>64191</v>
      </c>
      <c r="B694" s="76" t="s">
        <v>545</v>
      </c>
      <c r="C694" s="84">
        <v>676</v>
      </c>
      <c r="D694" s="86"/>
      <c r="E694" s="7"/>
      <c r="F694" s="91"/>
      <c r="G694" s="8">
        <f t="shared" si="13"/>
        <v>0</v>
      </c>
      <c r="H694" s="62"/>
      <c r="I694" s="69">
        <f>G694-'[1]PRRAS'!$E690</f>
        <v>0</v>
      </c>
    </row>
    <row r="695" spans="1:9" s="20" customFormat="1" ht="12.75" customHeight="1">
      <c r="A695" s="75">
        <v>64371</v>
      </c>
      <c r="B695" s="76" t="s">
        <v>546</v>
      </c>
      <c r="C695" s="84">
        <v>677</v>
      </c>
      <c r="D695" s="86"/>
      <c r="E695" s="7"/>
      <c r="F695" s="91"/>
      <c r="G695" s="8">
        <f t="shared" si="13"/>
        <v>0</v>
      </c>
      <c r="H695" s="62"/>
      <c r="I695" s="69">
        <f>G695-'[1]PRRAS'!$E691</f>
        <v>0</v>
      </c>
    </row>
    <row r="696" spans="1:9" s="20" customFormat="1" ht="12.75" customHeight="1">
      <c r="A696" s="75">
        <v>64372</v>
      </c>
      <c r="B696" s="76" t="s">
        <v>547</v>
      </c>
      <c r="C696" s="84">
        <v>678</v>
      </c>
      <c r="D696" s="86"/>
      <c r="E696" s="7"/>
      <c r="F696" s="91"/>
      <c r="G696" s="8">
        <f t="shared" si="13"/>
        <v>0</v>
      </c>
      <c r="H696" s="62"/>
      <c r="I696" s="69">
        <f>G696-'[1]PRRAS'!$E692</f>
        <v>0</v>
      </c>
    </row>
    <row r="697" spans="1:9" s="20" customFormat="1" ht="12.75" customHeight="1">
      <c r="A697" s="75">
        <v>64373</v>
      </c>
      <c r="B697" s="76" t="s">
        <v>548</v>
      </c>
      <c r="C697" s="84">
        <v>679</v>
      </c>
      <c r="D697" s="86"/>
      <c r="E697" s="7"/>
      <c r="F697" s="91"/>
      <c r="G697" s="8">
        <f t="shared" si="13"/>
        <v>0</v>
      </c>
      <c r="H697" s="62"/>
      <c r="I697" s="69">
        <f>G697-'[1]PRRAS'!$E693</f>
        <v>0</v>
      </c>
    </row>
    <row r="698" spans="1:9" s="21" customFormat="1" ht="12.75" customHeight="1">
      <c r="A698" s="75">
        <v>64374</v>
      </c>
      <c r="B698" s="76" t="s">
        <v>549</v>
      </c>
      <c r="C698" s="84">
        <v>680</v>
      </c>
      <c r="D698" s="87"/>
      <c r="E698" s="9"/>
      <c r="F698" s="10"/>
      <c r="G698" s="8">
        <f t="shared" si="13"/>
        <v>0</v>
      </c>
      <c r="H698" s="67"/>
      <c r="I698" s="69">
        <f>G698-'[1]PRRAS'!$E694</f>
        <v>0</v>
      </c>
    </row>
    <row r="699" spans="1:9" s="21" customFormat="1" ht="12.75" customHeight="1">
      <c r="A699" s="75">
        <v>64375</v>
      </c>
      <c r="B699" s="76" t="s">
        <v>550</v>
      </c>
      <c r="C699" s="84">
        <v>681</v>
      </c>
      <c r="D699" s="87"/>
      <c r="E699" s="9"/>
      <c r="F699" s="10"/>
      <c r="G699" s="8">
        <f t="shared" si="13"/>
        <v>0</v>
      </c>
      <c r="H699" s="67"/>
      <c r="I699" s="69">
        <f>G699-'[1]PRRAS'!$E695</f>
        <v>0</v>
      </c>
    </row>
    <row r="700" spans="1:9" s="21" customFormat="1" ht="24.75" customHeight="1">
      <c r="A700" s="75">
        <v>64376</v>
      </c>
      <c r="B700" s="76" t="s">
        <v>551</v>
      </c>
      <c r="C700" s="84">
        <v>682</v>
      </c>
      <c r="D700" s="87"/>
      <c r="E700" s="9"/>
      <c r="F700" s="10"/>
      <c r="G700" s="8">
        <f t="shared" si="13"/>
        <v>0</v>
      </c>
      <c r="H700" s="67"/>
      <c r="I700" s="69">
        <f>G700-'[1]PRRAS'!$E696</f>
        <v>0</v>
      </c>
    </row>
    <row r="701" spans="1:9" s="21" customFormat="1" ht="24.75" customHeight="1">
      <c r="A701" s="75">
        <v>64377</v>
      </c>
      <c r="B701" s="76" t="s">
        <v>552</v>
      </c>
      <c r="C701" s="84">
        <v>683</v>
      </c>
      <c r="D701" s="87"/>
      <c r="E701" s="9"/>
      <c r="F701" s="10"/>
      <c r="G701" s="8">
        <f t="shared" si="13"/>
        <v>0</v>
      </c>
      <c r="H701" s="67"/>
      <c r="I701" s="69">
        <f>G701-'[1]PRRAS'!$E697</f>
        <v>0</v>
      </c>
    </row>
    <row r="702" spans="1:9" s="20" customFormat="1" ht="12.75" customHeight="1">
      <c r="A702" s="75">
        <v>65264</v>
      </c>
      <c r="B702" s="76" t="s">
        <v>553</v>
      </c>
      <c r="C702" s="84">
        <v>684</v>
      </c>
      <c r="D702" s="86"/>
      <c r="E702" s="7">
        <v>788496</v>
      </c>
      <c r="F702" s="91"/>
      <c r="G702" s="8">
        <f t="shared" si="13"/>
        <v>788496</v>
      </c>
      <c r="H702" s="97"/>
      <c r="I702" s="69">
        <f>G702-'[1]PRRAS'!$E698</f>
        <v>0</v>
      </c>
    </row>
    <row r="703" spans="1:9" s="20" customFormat="1" ht="12.75" customHeight="1">
      <c r="A703" s="75">
        <v>65265</v>
      </c>
      <c r="B703" s="76" t="s">
        <v>163</v>
      </c>
      <c r="C703" s="84">
        <v>685</v>
      </c>
      <c r="D703" s="86"/>
      <c r="E703" s="7"/>
      <c r="F703" s="91"/>
      <c r="G703" s="8">
        <f t="shared" si="13"/>
        <v>0</v>
      </c>
      <c r="H703" s="97"/>
      <c r="I703" s="69">
        <f>G703-'[1]PRRAS'!$E699</f>
        <v>0</v>
      </c>
    </row>
    <row r="704" spans="1:9" s="20" customFormat="1" ht="12.75" customHeight="1">
      <c r="A704" s="75" t="s">
        <v>1119</v>
      </c>
      <c r="B704" s="76" t="s">
        <v>1120</v>
      </c>
      <c r="C704" s="84">
        <v>686</v>
      </c>
      <c r="D704" s="86"/>
      <c r="E704" s="7"/>
      <c r="F704" s="91"/>
      <c r="G704" s="8">
        <f t="shared" si="13"/>
        <v>0</v>
      </c>
      <c r="H704" s="62"/>
      <c r="I704" s="69">
        <f>G704-'[1]PRRAS'!$E700</f>
        <v>0</v>
      </c>
    </row>
    <row r="705" spans="1:9" s="21" customFormat="1" ht="12.75" customHeight="1">
      <c r="A705" s="75">
        <v>31214</v>
      </c>
      <c r="B705" s="76" t="s">
        <v>164</v>
      </c>
      <c r="C705" s="84">
        <v>687</v>
      </c>
      <c r="D705" s="87"/>
      <c r="E705" s="9"/>
      <c r="F705" s="10"/>
      <c r="G705" s="8">
        <f t="shared" si="13"/>
        <v>0</v>
      </c>
      <c r="H705" s="67"/>
      <c r="I705" s="69">
        <f>G705-'[1]PRRAS'!$E701</f>
        <v>0</v>
      </c>
    </row>
    <row r="706" spans="1:9" s="21" customFormat="1" ht="12.75" customHeight="1">
      <c r="A706" s="75">
        <v>31215</v>
      </c>
      <c r="B706" s="76" t="s">
        <v>554</v>
      </c>
      <c r="C706" s="84">
        <v>688</v>
      </c>
      <c r="D706" s="87"/>
      <c r="E706" s="9"/>
      <c r="F706" s="10"/>
      <c r="G706" s="8">
        <f t="shared" si="13"/>
        <v>0</v>
      </c>
      <c r="H706" s="67"/>
      <c r="I706" s="69">
        <f>G706-'[1]PRRAS'!$E702</f>
        <v>0</v>
      </c>
    </row>
    <row r="707" spans="1:9" s="21" customFormat="1" ht="12.75" customHeight="1">
      <c r="A707" s="75">
        <v>32121</v>
      </c>
      <c r="B707" s="76" t="s">
        <v>165</v>
      </c>
      <c r="C707" s="84">
        <v>689</v>
      </c>
      <c r="D707" s="87">
        <v>17117</v>
      </c>
      <c r="E707" s="9"/>
      <c r="F707" s="10">
        <v>90023</v>
      </c>
      <c r="G707" s="8">
        <f t="shared" si="13"/>
        <v>107140</v>
      </c>
      <c r="H707" s="67"/>
      <c r="I707" s="69">
        <f>G707-'[1]PRRAS'!$E703</f>
        <v>0</v>
      </c>
    </row>
    <row r="708" spans="1:9" s="21" customFormat="1" ht="12.75" customHeight="1">
      <c r="A708" s="75" t="s">
        <v>1121</v>
      </c>
      <c r="B708" s="76" t="s">
        <v>1122</v>
      </c>
      <c r="C708" s="84">
        <v>690</v>
      </c>
      <c r="D708" s="87"/>
      <c r="E708" s="9"/>
      <c r="F708" s="10"/>
      <c r="G708" s="8">
        <f t="shared" si="13"/>
        <v>0</v>
      </c>
      <c r="H708" s="67"/>
      <c r="I708" s="69">
        <f>G708-'[1]PRRAS'!$E704</f>
        <v>0</v>
      </c>
    </row>
    <row r="709" spans="1:9" s="21" customFormat="1" ht="12.75" customHeight="1" thickBot="1">
      <c r="A709" s="78" t="s">
        <v>555</v>
      </c>
      <c r="B709" s="79" t="s">
        <v>556</v>
      </c>
      <c r="C709" s="88">
        <v>691</v>
      </c>
      <c r="D709" s="179">
        <v>6675</v>
      </c>
      <c r="E709" s="180"/>
      <c r="F709" s="181"/>
      <c r="G709" s="93">
        <f t="shared" si="13"/>
        <v>6675</v>
      </c>
      <c r="H709" s="182"/>
      <c r="I709" s="161">
        <f>G709-'[1]PRRAS'!$E705</f>
        <v>0</v>
      </c>
    </row>
    <row r="710" spans="1:9" s="21" customFormat="1" ht="12.75" customHeight="1" thickTop="1">
      <c r="A710" s="124" t="s">
        <v>557</v>
      </c>
      <c r="B710" s="116" t="s">
        <v>166</v>
      </c>
      <c r="C710" s="117">
        <v>692</v>
      </c>
      <c r="D710" s="175">
        <v>34720</v>
      </c>
      <c r="E710" s="169"/>
      <c r="F710" s="176"/>
      <c r="G710" s="121">
        <f t="shared" si="13"/>
        <v>34720</v>
      </c>
      <c r="H710" s="67"/>
      <c r="I710" s="73">
        <f>G710-'[1]PRRAS'!$E706</f>
        <v>0</v>
      </c>
    </row>
    <row r="711" spans="1:9" s="21" customFormat="1" ht="12.75" customHeight="1">
      <c r="A711" s="75" t="s">
        <v>558</v>
      </c>
      <c r="B711" s="76" t="s">
        <v>167</v>
      </c>
      <c r="C711" s="84">
        <v>693</v>
      </c>
      <c r="D711" s="87">
        <v>13363</v>
      </c>
      <c r="E711" s="9"/>
      <c r="F711" s="10"/>
      <c r="G711" s="8">
        <f t="shared" si="13"/>
        <v>13363</v>
      </c>
      <c r="H711" s="67"/>
      <c r="I711" s="69">
        <f>G711-'[1]PRRAS'!$E707</f>
        <v>0</v>
      </c>
    </row>
    <row r="712" spans="1:9" s="21" customFormat="1" ht="12.75" customHeight="1">
      <c r="A712" s="75" t="s">
        <v>559</v>
      </c>
      <c r="B712" s="76" t="s">
        <v>560</v>
      </c>
      <c r="C712" s="84">
        <v>694</v>
      </c>
      <c r="D712" s="87"/>
      <c r="E712" s="9"/>
      <c r="F712" s="10"/>
      <c r="G712" s="8">
        <f t="shared" si="13"/>
        <v>0</v>
      </c>
      <c r="H712" s="67"/>
      <c r="I712" s="69">
        <f>G712-'[1]PRRAS'!$E708</f>
        <v>0</v>
      </c>
    </row>
    <row r="713" spans="1:9" s="21" customFormat="1" ht="12.75" customHeight="1">
      <c r="A713" s="75" t="s">
        <v>1123</v>
      </c>
      <c r="B713" s="76" t="s">
        <v>1124</v>
      </c>
      <c r="C713" s="84">
        <v>695</v>
      </c>
      <c r="D713" s="87"/>
      <c r="E713" s="9"/>
      <c r="F713" s="10"/>
      <c r="G713" s="8">
        <f t="shared" si="13"/>
        <v>0</v>
      </c>
      <c r="H713" s="67"/>
      <c r="I713" s="69">
        <f>G713-'[1]PRRAS'!$E709</f>
        <v>0</v>
      </c>
    </row>
    <row r="714" spans="1:9" s="21" customFormat="1" ht="12.75" customHeight="1">
      <c r="A714" s="75">
        <v>32911</v>
      </c>
      <c r="B714" s="76" t="s">
        <v>561</v>
      </c>
      <c r="C714" s="84">
        <v>696</v>
      </c>
      <c r="D714" s="87"/>
      <c r="E714" s="9"/>
      <c r="F714" s="10"/>
      <c r="G714" s="8">
        <f t="shared" si="13"/>
        <v>0</v>
      </c>
      <c r="H714" s="67"/>
      <c r="I714" s="69">
        <f>G714-'[1]PRRAS'!$E710</f>
        <v>0</v>
      </c>
    </row>
    <row r="715" spans="1:9" s="21" customFormat="1" ht="12.75" customHeight="1">
      <c r="A715" s="75" t="s">
        <v>562</v>
      </c>
      <c r="B715" s="76" t="s">
        <v>563</v>
      </c>
      <c r="C715" s="84">
        <v>697</v>
      </c>
      <c r="D715" s="87"/>
      <c r="E715" s="9"/>
      <c r="F715" s="10"/>
      <c r="G715" s="8">
        <f t="shared" si="13"/>
        <v>0</v>
      </c>
      <c r="H715" s="67"/>
      <c r="I715" s="69">
        <f>G715-'[1]PRRAS'!$E711</f>
        <v>0</v>
      </c>
    </row>
    <row r="716" spans="1:9" s="21" customFormat="1" ht="12.75" customHeight="1">
      <c r="A716" s="75">
        <v>34111</v>
      </c>
      <c r="B716" s="76" t="s">
        <v>168</v>
      </c>
      <c r="C716" s="84">
        <v>698</v>
      </c>
      <c r="D716" s="87"/>
      <c r="E716" s="9"/>
      <c r="F716" s="10"/>
      <c r="G716" s="8">
        <f t="shared" si="13"/>
        <v>0</v>
      </c>
      <c r="H716" s="67"/>
      <c r="I716" s="69">
        <f>G716-'[1]PRRAS'!$E712</f>
        <v>0</v>
      </c>
    </row>
    <row r="717" spans="1:9" s="21" customFormat="1" ht="12.75" customHeight="1">
      <c r="A717" s="75">
        <v>34112</v>
      </c>
      <c r="B717" s="76" t="s">
        <v>169</v>
      </c>
      <c r="C717" s="84">
        <v>699</v>
      </c>
      <c r="D717" s="87"/>
      <c r="E717" s="9"/>
      <c r="F717" s="10"/>
      <c r="G717" s="8">
        <f t="shared" si="13"/>
        <v>0</v>
      </c>
      <c r="H717" s="67"/>
      <c r="I717" s="69">
        <f>G717-'[1]PRRAS'!$E713</f>
        <v>0</v>
      </c>
    </row>
    <row r="718" spans="1:9" s="21" customFormat="1" ht="12.75" customHeight="1">
      <c r="A718" s="75">
        <v>34121</v>
      </c>
      <c r="B718" s="76" t="s">
        <v>170</v>
      </c>
      <c r="C718" s="84">
        <v>700</v>
      </c>
      <c r="D718" s="87"/>
      <c r="E718" s="9"/>
      <c r="F718" s="10"/>
      <c r="G718" s="8">
        <f t="shared" si="13"/>
        <v>0</v>
      </c>
      <c r="H718" s="67"/>
      <c r="I718" s="69">
        <f>G718-'[1]PRRAS'!$E714</f>
        <v>0</v>
      </c>
    </row>
    <row r="719" spans="1:9" s="21" customFormat="1" ht="12.75" customHeight="1">
      <c r="A719" s="75">
        <v>34122</v>
      </c>
      <c r="B719" s="76" t="s">
        <v>171</v>
      </c>
      <c r="C719" s="84">
        <v>701</v>
      </c>
      <c r="D719" s="87"/>
      <c r="E719" s="9"/>
      <c r="F719" s="10"/>
      <c r="G719" s="8">
        <f t="shared" si="13"/>
        <v>0</v>
      </c>
      <c r="H719" s="67"/>
      <c r="I719" s="69">
        <f>G719-'[1]PRRAS'!$E715</f>
        <v>0</v>
      </c>
    </row>
    <row r="720" spans="1:9" s="21" customFormat="1" ht="12.75" customHeight="1">
      <c r="A720" s="75">
        <v>34131</v>
      </c>
      <c r="B720" s="76" t="s">
        <v>172</v>
      </c>
      <c r="C720" s="84">
        <v>702</v>
      </c>
      <c r="D720" s="87"/>
      <c r="E720" s="9"/>
      <c r="F720" s="10"/>
      <c r="G720" s="8">
        <f t="shared" si="13"/>
        <v>0</v>
      </c>
      <c r="H720" s="67"/>
      <c r="I720" s="69">
        <f>G720-'[1]PRRAS'!$E716</f>
        <v>0</v>
      </c>
    </row>
    <row r="721" spans="1:9" s="21" customFormat="1" ht="12.75" customHeight="1">
      <c r="A721" s="75">
        <v>34132</v>
      </c>
      <c r="B721" s="76" t="s">
        <v>173</v>
      </c>
      <c r="C721" s="84">
        <v>703</v>
      </c>
      <c r="D721" s="87"/>
      <c r="E721" s="9"/>
      <c r="F721" s="10"/>
      <c r="G721" s="8">
        <f t="shared" si="13"/>
        <v>0</v>
      </c>
      <c r="H721" s="67"/>
      <c r="I721" s="69">
        <f>G721-'[1]PRRAS'!$E717</f>
        <v>0</v>
      </c>
    </row>
    <row r="722" spans="1:9" s="21" customFormat="1" ht="12.75" customHeight="1">
      <c r="A722" s="75">
        <v>34191</v>
      </c>
      <c r="B722" s="76" t="s">
        <v>174</v>
      </c>
      <c r="C722" s="84">
        <v>704</v>
      </c>
      <c r="D722" s="87"/>
      <c r="E722" s="9"/>
      <c r="F722" s="10"/>
      <c r="G722" s="8">
        <f aca="true" t="shared" si="14" ref="G722:G815">SUM(D722:F722)</f>
        <v>0</v>
      </c>
      <c r="H722" s="67"/>
      <c r="I722" s="69">
        <f>G722-'[1]PRRAS'!$E718</f>
        <v>0</v>
      </c>
    </row>
    <row r="723" spans="1:9" s="21" customFormat="1" ht="12.75" customHeight="1">
      <c r="A723" s="75">
        <v>34192</v>
      </c>
      <c r="B723" s="76" t="s">
        <v>175</v>
      </c>
      <c r="C723" s="84">
        <v>705</v>
      </c>
      <c r="D723" s="87"/>
      <c r="E723" s="9"/>
      <c r="F723" s="10"/>
      <c r="G723" s="8">
        <f t="shared" si="14"/>
        <v>0</v>
      </c>
      <c r="H723" s="105"/>
      <c r="I723" s="69">
        <f>G723-'[1]PRRAS'!$E719</f>
        <v>0</v>
      </c>
    </row>
    <row r="724" spans="1:9" s="21" customFormat="1" ht="12.75" customHeight="1">
      <c r="A724" s="124">
        <v>34213</v>
      </c>
      <c r="B724" s="116" t="s">
        <v>177</v>
      </c>
      <c r="C724" s="117">
        <v>706</v>
      </c>
      <c r="D724" s="175"/>
      <c r="E724" s="169"/>
      <c r="F724" s="176"/>
      <c r="G724" s="121">
        <f t="shared" si="14"/>
        <v>0</v>
      </c>
      <c r="H724" s="67"/>
      <c r="I724" s="69">
        <f>G724-'[1]PRRAS'!$E720</f>
        <v>0</v>
      </c>
    </row>
    <row r="725" spans="1:9" s="21" customFormat="1" ht="12.75" customHeight="1">
      <c r="A725" s="75">
        <v>34214</v>
      </c>
      <c r="B725" s="76" t="s">
        <v>564</v>
      </c>
      <c r="C725" s="84">
        <v>707</v>
      </c>
      <c r="D725" s="87"/>
      <c r="E725" s="9"/>
      <c r="F725" s="10"/>
      <c r="G725" s="8">
        <f t="shared" si="14"/>
        <v>0</v>
      </c>
      <c r="H725" s="67"/>
      <c r="I725" s="69">
        <f>G725-'[1]PRRAS'!$E721</f>
        <v>0</v>
      </c>
    </row>
    <row r="726" spans="1:9" s="20" customFormat="1" ht="12.75" customHeight="1">
      <c r="A726" s="75">
        <v>34215</v>
      </c>
      <c r="B726" s="76" t="s">
        <v>565</v>
      </c>
      <c r="C726" s="84">
        <v>708</v>
      </c>
      <c r="D726" s="86"/>
      <c r="E726" s="7"/>
      <c r="F726" s="91"/>
      <c r="G726" s="8">
        <f t="shared" si="14"/>
        <v>0</v>
      </c>
      <c r="H726" s="62"/>
      <c r="I726" s="69">
        <f>G726-'[1]PRRAS'!$E722</f>
        <v>0</v>
      </c>
    </row>
    <row r="727" spans="1:9" s="20" customFormat="1" ht="12.75" customHeight="1">
      <c r="A727" s="75">
        <v>34216</v>
      </c>
      <c r="B727" s="76" t="s">
        <v>566</v>
      </c>
      <c r="C727" s="84">
        <v>709</v>
      </c>
      <c r="D727" s="86"/>
      <c r="E727" s="7"/>
      <c r="F727" s="91"/>
      <c r="G727" s="8">
        <f t="shared" si="14"/>
        <v>0</v>
      </c>
      <c r="H727" s="62"/>
      <c r="I727" s="69">
        <f>G727-'[1]PRRAS'!$E723</f>
        <v>0</v>
      </c>
    </row>
    <row r="728" spans="1:9" s="20" customFormat="1" ht="12.75" customHeight="1">
      <c r="A728" s="75">
        <v>34222</v>
      </c>
      <c r="B728" s="76" t="s">
        <v>567</v>
      </c>
      <c r="C728" s="84">
        <v>710</v>
      </c>
      <c r="D728" s="86"/>
      <c r="E728" s="7"/>
      <c r="F728" s="91"/>
      <c r="G728" s="8">
        <f t="shared" si="14"/>
        <v>0</v>
      </c>
      <c r="H728" s="62"/>
      <c r="I728" s="69">
        <f>G728-'[1]PRRAS'!$E724</f>
        <v>0</v>
      </c>
    </row>
    <row r="729" spans="1:9" s="20" customFormat="1" ht="12.75" customHeight="1">
      <c r="A729" s="75">
        <v>34223</v>
      </c>
      <c r="B729" s="76" t="s">
        <v>568</v>
      </c>
      <c r="C729" s="84">
        <v>711</v>
      </c>
      <c r="D729" s="86"/>
      <c r="E729" s="7"/>
      <c r="F729" s="91"/>
      <c r="G729" s="8">
        <f t="shared" si="14"/>
        <v>0</v>
      </c>
      <c r="H729" s="62"/>
      <c r="I729" s="69">
        <f>G729-'[1]PRRAS'!$E725</f>
        <v>0</v>
      </c>
    </row>
    <row r="730" spans="1:9" s="20" customFormat="1" ht="12.75" customHeight="1">
      <c r="A730" s="75">
        <v>34224</v>
      </c>
      <c r="B730" s="76" t="s">
        <v>569</v>
      </c>
      <c r="C730" s="84">
        <v>712</v>
      </c>
      <c r="D730" s="86"/>
      <c r="E730" s="7"/>
      <c r="F730" s="91"/>
      <c r="G730" s="8">
        <f t="shared" si="14"/>
        <v>0</v>
      </c>
      <c r="H730" s="62"/>
      <c r="I730" s="69">
        <f>G730-'[1]PRRAS'!$E726</f>
        <v>0</v>
      </c>
    </row>
    <row r="731" spans="1:9" s="20" customFormat="1" ht="12.75" customHeight="1">
      <c r="A731" s="75">
        <v>34233</v>
      </c>
      <c r="B731" s="76" t="s">
        <v>570</v>
      </c>
      <c r="C731" s="84">
        <v>713</v>
      </c>
      <c r="D731" s="86"/>
      <c r="E731" s="7"/>
      <c r="F731" s="91"/>
      <c r="G731" s="8">
        <f t="shared" si="14"/>
        <v>0</v>
      </c>
      <c r="H731" s="62"/>
      <c r="I731" s="69">
        <f>G731-'[1]PRRAS'!$E727</f>
        <v>0</v>
      </c>
    </row>
    <row r="732" spans="1:9" s="20" customFormat="1" ht="12.75" customHeight="1">
      <c r="A732" s="75">
        <v>34234</v>
      </c>
      <c r="B732" s="77" t="s">
        <v>571</v>
      </c>
      <c r="C732" s="84">
        <v>714</v>
      </c>
      <c r="D732" s="86"/>
      <c r="E732" s="7"/>
      <c r="F732" s="91"/>
      <c r="G732" s="8">
        <f t="shared" si="14"/>
        <v>0</v>
      </c>
      <c r="H732" s="62"/>
      <c r="I732" s="69">
        <f>G732-'[1]PRRAS'!$E728</f>
        <v>0</v>
      </c>
    </row>
    <row r="733" spans="1:9" s="20" customFormat="1" ht="12.75" customHeight="1">
      <c r="A733" s="75">
        <v>34235</v>
      </c>
      <c r="B733" s="77" t="s">
        <v>572</v>
      </c>
      <c r="C733" s="84">
        <v>715</v>
      </c>
      <c r="D733" s="86"/>
      <c r="E733" s="7"/>
      <c r="F733" s="91"/>
      <c r="G733" s="8">
        <f t="shared" si="14"/>
        <v>0</v>
      </c>
      <c r="H733" s="62"/>
      <c r="I733" s="69">
        <f>G733-'[1]PRRAS'!$E729</f>
        <v>0</v>
      </c>
    </row>
    <row r="734" spans="1:9" s="20" customFormat="1" ht="12.75" customHeight="1">
      <c r="A734" s="75">
        <v>34236</v>
      </c>
      <c r="B734" s="76" t="s">
        <v>573</v>
      </c>
      <c r="C734" s="84">
        <v>716</v>
      </c>
      <c r="D734" s="86"/>
      <c r="E734" s="7"/>
      <c r="F734" s="91"/>
      <c r="G734" s="8">
        <f t="shared" si="14"/>
        <v>0</v>
      </c>
      <c r="H734" s="62"/>
      <c r="I734" s="69">
        <f>G734-'[1]PRRAS'!$E730</f>
        <v>0</v>
      </c>
    </row>
    <row r="735" spans="1:9" s="20" customFormat="1" ht="12.75" customHeight="1">
      <c r="A735" s="75">
        <v>34237</v>
      </c>
      <c r="B735" s="76" t="s">
        <v>574</v>
      </c>
      <c r="C735" s="84">
        <v>717</v>
      </c>
      <c r="D735" s="86"/>
      <c r="E735" s="7"/>
      <c r="F735" s="91"/>
      <c r="G735" s="8">
        <f t="shared" si="14"/>
        <v>0</v>
      </c>
      <c r="H735" s="62"/>
      <c r="I735" s="69">
        <f>G735-'[1]PRRAS'!$E731</f>
        <v>0</v>
      </c>
    </row>
    <row r="736" spans="1:9" s="20" customFormat="1" ht="12.75" customHeight="1">
      <c r="A736" s="75">
        <v>34238</v>
      </c>
      <c r="B736" s="76" t="s">
        <v>575</v>
      </c>
      <c r="C736" s="84">
        <v>718</v>
      </c>
      <c r="D736" s="86"/>
      <c r="E736" s="7"/>
      <c r="F736" s="91"/>
      <c r="G736" s="8">
        <f t="shared" si="14"/>
        <v>0</v>
      </c>
      <c r="H736" s="62"/>
      <c r="I736" s="69">
        <f>G736-'[1]PRRAS'!$E732</f>
        <v>0</v>
      </c>
    </row>
    <row r="737" spans="1:9" s="20" customFormat="1" ht="12.75" customHeight="1">
      <c r="A737" s="75">
        <v>34273</v>
      </c>
      <c r="B737" s="77" t="s">
        <v>576</v>
      </c>
      <c r="C737" s="84">
        <v>719</v>
      </c>
      <c r="D737" s="86"/>
      <c r="E737" s="7"/>
      <c r="F737" s="91"/>
      <c r="G737" s="8">
        <f t="shared" si="14"/>
        <v>0</v>
      </c>
      <c r="H737" s="62"/>
      <c r="I737" s="69">
        <f>G737-'[1]PRRAS'!$E733</f>
        <v>0</v>
      </c>
    </row>
    <row r="738" spans="1:9" s="19" customFormat="1" ht="12.75" customHeight="1">
      <c r="A738" s="75">
        <v>34274</v>
      </c>
      <c r="B738" s="76" t="s">
        <v>577</v>
      </c>
      <c r="C738" s="84">
        <v>720</v>
      </c>
      <c r="D738" s="86"/>
      <c r="E738" s="7"/>
      <c r="F738" s="91"/>
      <c r="G738" s="8">
        <f t="shared" si="14"/>
        <v>0</v>
      </c>
      <c r="H738" s="64"/>
      <c r="I738" s="69">
        <f>G738-'[1]PRRAS'!$E734</f>
        <v>0</v>
      </c>
    </row>
    <row r="739" spans="1:9" s="19" customFormat="1" ht="12.75" customHeight="1">
      <c r="A739" s="75">
        <v>34275</v>
      </c>
      <c r="B739" s="76" t="s">
        <v>578</v>
      </c>
      <c r="C739" s="84">
        <v>721</v>
      </c>
      <c r="D739" s="86"/>
      <c r="E739" s="7"/>
      <c r="F739" s="91"/>
      <c r="G739" s="8">
        <f t="shared" si="14"/>
        <v>0</v>
      </c>
      <c r="H739" s="64"/>
      <c r="I739" s="69">
        <f>G739-'[1]PRRAS'!$E735</f>
        <v>0</v>
      </c>
    </row>
    <row r="740" spans="1:9" s="19" customFormat="1" ht="12.75" customHeight="1">
      <c r="A740" s="75">
        <v>34281</v>
      </c>
      <c r="B740" s="76" t="s">
        <v>579</v>
      </c>
      <c r="C740" s="84">
        <v>722</v>
      </c>
      <c r="D740" s="86"/>
      <c r="E740" s="7"/>
      <c r="F740" s="91"/>
      <c r="G740" s="8">
        <f t="shared" si="14"/>
        <v>0</v>
      </c>
      <c r="H740" s="64"/>
      <c r="I740" s="69">
        <f>G740-'[1]PRRAS'!$E736</f>
        <v>0</v>
      </c>
    </row>
    <row r="741" spans="1:9" s="19" customFormat="1" ht="12.75" customHeight="1">
      <c r="A741" s="75">
        <v>34282</v>
      </c>
      <c r="B741" s="76" t="s">
        <v>580</v>
      </c>
      <c r="C741" s="84">
        <v>723</v>
      </c>
      <c r="D741" s="86"/>
      <c r="E741" s="7"/>
      <c r="F741" s="91"/>
      <c r="G741" s="8">
        <f t="shared" si="14"/>
        <v>0</v>
      </c>
      <c r="H741" s="64"/>
      <c r="I741" s="69">
        <f>G741-'[1]PRRAS'!$E737</f>
        <v>0</v>
      </c>
    </row>
    <row r="742" spans="1:9" s="19" customFormat="1" ht="12.75" customHeight="1">
      <c r="A742" s="75">
        <v>34283</v>
      </c>
      <c r="B742" s="76" t="s">
        <v>581</v>
      </c>
      <c r="C742" s="84">
        <v>724</v>
      </c>
      <c r="D742" s="86"/>
      <c r="E742" s="7"/>
      <c r="F742" s="91"/>
      <c r="G742" s="8">
        <f t="shared" si="14"/>
        <v>0</v>
      </c>
      <c r="H742" s="64"/>
      <c r="I742" s="69">
        <f>G742-'[1]PRRAS'!$E738</f>
        <v>0</v>
      </c>
    </row>
    <row r="743" spans="1:9" s="19" customFormat="1" ht="12.75" customHeight="1">
      <c r="A743" s="75">
        <v>34284</v>
      </c>
      <c r="B743" s="76" t="s">
        <v>582</v>
      </c>
      <c r="C743" s="84">
        <v>725</v>
      </c>
      <c r="D743" s="86"/>
      <c r="E743" s="7"/>
      <c r="F743" s="91"/>
      <c r="G743" s="8">
        <f t="shared" si="14"/>
        <v>0</v>
      </c>
      <c r="H743" s="64"/>
      <c r="I743" s="69">
        <f>G743-'[1]PRRAS'!$E739</f>
        <v>0</v>
      </c>
    </row>
    <row r="744" spans="1:9" s="19" customFormat="1" ht="12.75" customHeight="1">
      <c r="A744" s="75">
        <v>34285</v>
      </c>
      <c r="B744" s="76" t="s">
        <v>583</v>
      </c>
      <c r="C744" s="84">
        <v>726</v>
      </c>
      <c r="D744" s="86"/>
      <c r="E744" s="7"/>
      <c r="F744" s="91"/>
      <c r="G744" s="8">
        <f t="shared" si="14"/>
        <v>0</v>
      </c>
      <c r="H744" s="64"/>
      <c r="I744" s="69">
        <f>G744-'[1]PRRAS'!$E740</f>
        <v>0</v>
      </c>
    </row>
    <row r="745" spans="1:9" s="19" customFormat="1" ht="12.75" customHeight="1">
      <c r="A745" s="75">
        <v>34286</v>
      </c>
      <c r="B745" s="77" t="s">
        <v>584</v>
      </c>
      <c r="C745" s="84">
        <v>727</v>
      </c>
      <c r="D745" s="86"/>
      <c r="E745" s="7"/>
      <c r="F745" s="91"/>
      <c r="G745" s="8">
        <f t="shared" si="14"/>
        <v>0</v>
      </c>
      <c r="H745" s="64"/>
      <c r="I745" s="69">
        <f>G745-'[1]PRRAS'!$E741</f>
        <v>0</v>
      </c>
    </row>
    <row r="746" spans="1:9" s="19" customFormat="1" ht="12.75" customHeight="1" thickBot="1">
      <c r="A746" s="78">
        <v>34287</v>
      </c>
      <c r="B746" s="164" t="s">
        <v>585</v>
      </c>
      <c r="C746" s="88">
        <v>728</v>
      </c>
      <c r="D746" s="89"/>
      <c r="E746" s="80"/>
      <c r="F746" s="92"/>
      <c r="G746" s="93">
        <f t="shared" si="14"/>
        <v>0</v>
      </c>
      <c r="H746" s="171"/>
      <c r="I746" s="161">
        <f>G746-'[1]PRRAS'!$E742</f>
        <v>0</v>
      </c>
    </row>
    <row r="747" spans="1:9" s="19" customFormat="1" ht="12.75" customHeight="1" thickTop="1">
      <c r="A747" s="124">
        <v>34341</v>
      </c>
      <c r="B747" s="116" t="s">
        <v>586</v>
      </c>
      <c r="C747" s="117">
        <v>729</v>
      </c>
      <c r="D747" s="126"/>
      <c r="E747" s="127"/>
      <c r="F747" s="128"/>
      <c r="G747" s="121">
        <f t="shared" si="14"/>
        <v>0</v>
      </c>
      <c r="H747" s="64"/>
      <c r="I747" s="73">
        <f>G747-'[1]PRRAS'!$E743</f>
        <v>0</v>
      </c>
    </row>
    <row r="748" spans="1:9" s="19" customFormat="1" ht="12.75" customHeight="1">
      <c r="A748" s="75">
        <v>35231</v>
      </c>
      <c r="B748" s="76" t="s">
        <v>178</v>
      </c>
      <c r="C748" s="84">
        <v>730</v>
      </c>
      <c r="D748" s="86"/>
      <c r="E748" s="7"/>
      <c r="F748" s="91"/>
      <c r="G748" s="8">
        <f t="shared" si="14"/>
        <v>0</v>
      </c>
      <c r="H748" s="64"/>
      <c r="I748" s="69">
        <f>G748-'[1]PRRAS'!$E744</f>
        <v>0</v>
      </c>
    </row>
    <row r="749" spans="1:9" s="19" customFormat="1" ht="12.75" customHeight="1">
      <c r="A749" s="75">
        <v>35232</v>
      </c>
      <c r="B749" s="76" t="s">
        <v>179</v>
      </c>
      <c r="C749" s="84">
        <v>731</v>
      </c>
      <c r="D749" s="86"/>
      <c r="E749" s="7"/>
      <c r="F749" s="91"/>
      <c r="G749" s="8">
        <f t="shared" si="14"/>
        <v>0</v>
      </c>
      <c r="H749" s="64"/>
      <c r="I749" s="69">
        <f>G749-'[1]PRRAS'!$E745</f>
        <v>0</v>
      </c>
    </row>
    <row r="750" spans="1:9" s="19" customFormat="1" ht="12.75" customHeight="1">
      <c r="A750" s="75">
        <v>36313</v>
      </c>
      <c r="B750" s="76" t="s">
        <v>587</v>
      </c>
      <c r="C750" s="84">
        <v>732</v>
      </c>
      <c r="D750" s="86"/>
      <c r="E750" s="7"/>
      <c r="F750" s="91"/>
      <c r="G750" s="8">
        <f t="shared" si="14"/>
        <v>0</v>
      </c>
      <c r="H750" s="64"/>
      <c r="I750" s="69">
        <f>G750-'[1]PRRAS'!$E746</f>
        <v>0</v>
      </c>
    </row>
    <row r="751" spans="1:9" s="19" customFormat="1" ht="12.75" customHeight="1">
      <c r="A751" s="75">
        <v>36314</v>
      </c>
      <c r="B751" s="76" t="s">
        <v>588</v>
      </c>
      <c r="C751" s="84">
        <v>733</v>
      </c>
      <c r="D751" s="86"/>
      <c r="E751" s="7"/>
      <c r="F751" s="91"/>
      <c r="G751" s="8">
        <f t="shared" si="14"/>
        <v>0</v>
      </c>
      <c r="H751" s="64"/>
      <c r="I751" s="69">
        <f>G751-'[1]PRRAS'!$E747</f>
        <v>0</v>
      </c>
    </row>
    <row r="752" spans="1:9" s="19" customFormat="1" ht="12.75" customHeight="1">
      <c r="A752" s="75">
        <v>36315</v>
      </c>
      <c r="B752" s="76" t="s">
        <v>589</v>
      </c>
      <c r="C752" s="84">
        <v>734</v>
      </c>
      <c r="D752" s="86"/>
      <c r="E752" s="7"/>
      <c r="F752" s="91"/>
      <c r="G752" s="8">
        <f t="shared" si="14"/>
        <v>0</v>
      </c>
      <c r="H752" s="64"/>
      <c r="I752" s="69">
        <f>G752-'[1]PRRAS'!$E748</f>
        <v>0</v>
      </c>
    </row>
    <row r="753" spans="1:9" s="19" customFormat="1" ht="12.75" customHeight="1">
      <c r="A753" s="75">
        <v>36316</v>
      </c>
      <c r="B753" s="76" t="s">
        <v>590</v>
      </c>
      <c r="C753" s="84">
        <v>735</v>
      </c>
      <c r="D753" s="86"/>
      <c r="E753" s="7"/>
      <c r="F753" s="91"/>
      <c r="G753" s="8">
        <f t="shared" si="14"/>
        <v>0</v>
      </c>
      <c r="H753" s="64"/>
      <c r="I753" s="69">
        <f>G753-'[1]PRRAS'!$E749</f>
        <v>0</v>
      </c>
    </row>
    <row r="754" spans="1:9" s="19" customFormat="1" ht="12.75" customHeight="1">
      <c r="A754" s="75">
        <v>36317</v>
      </c>
      <c r="B754" s="76" t="s">
        <v>591</v>
      </c>
      <c r="C754" s="84">
        <v>736</v>
      </c>
      <c r="D754" s="86"/>
      <c r="E754" s="7"/>
      <c r="F754" s="91"/>
      <c r="G754" s="8">
        <f t="shared" si="14"/>
        <v>0</v>
      </c>
      <c r="H754" s="64"/>
      <c r="I754" s="69">
        <f>G754-'[1]PRRAS'!$E750</f>
        <v>0</v>
      </c>
    </row>
    <row r="755" spans="1:9" s="19" customFormat="1" ht="12.75">
      <c r="A755" s="75">
        <v>36318</v>
      </c>
      <c r="B755" s="76" t="s">
        <v>592</v>
      </c>
      <c r="C755" s="84">
        <v>737</v>
      </c>
      <c r="D755" s="86"/>
      <c r="E755" s="7"/>
      <c r="F755" s="91"/>
      <c r="G755" s="8">
        <f t="shared" si="14"/>
        <v>0</v>
      </c>
      <c r="H755" s="64"/>
      <c r="I755" s="69">
        <f>G755-'[1]PRRAS'!$E751</f>
        <v>0</v>
      </c>
    </row>
    <row r="756" spans="1:9" s="19" customFormat="1" ht="12.75">
      <c r="A756" s="75">
        <v>36319</v>
      </c>
      <c r="B756" s="77" t="s">
        <v>593</v>
      </c>
      <c r="C756" s="84">
        <v>738</v>
      </c>
      <c r="D756" s="86"/>
      <c r="E756" s="7"/>
      <c r="F756" s="91"/>
      <c r="G756" s="8">
        <f t="shared" si="14"/>
        <v>0</v>
      </c>
      <c r="H756" s="64"/>
      <c r="I756" s="69">
        <f>G756-'[1]PRRAS'!$E752</f>
        <v>0</v>
      </c>
    </row>
    <row r="757" spans="1:9" s="19" customFormat="1" ht="12.75" customHeight="1">
      <c r="A757" s="75">
        <v>36323</v>
      </c>
      <c r="B757" s="76" t="s">
        <v>594</v>
      </c>
      <c r="C757" s="84">
        <v>739</v>
      </c>
      <c r="D757" s="86"/>
      <c r="E757" s="7"/>
      <c r="F757" s="91"/>
      <c r="G757" s="8">
        <f t="shared" si="14"/>
        <v>0</v>
      </c>
      <c r="H757" s="64"/>
      <c r="I757" s="69">
        <f>G757-'[1]PRRAS'!$E753</f>
        <v>0</v>
      </c>
    </row>
    <row r="758" spans="1:9" s="19" customFormat="1" ht="12.75" customHeight="1">
      <c r="A758" s="75">
        <v>36324</v>
      </c>
      <c r="B758" s="76" t="s">
        <v>595</v>
      </c>
      <c r="C758" s="84">
        <v>740</v>
      </c>
      <c r="D758" s="86"/>
      <c r="E758" s="7"/>
      <c r="F758" s="91"/>
      <c r="G758" s="8">
        <f t="shared" si="14"/>
        <v>0</v>
      </c>
      <c r="H758" s="64"/>
      <c r="I758" s="69">
        <f>G758-'[1]PRRAS'!$E754</f>
        <v>0</v>
      </c>
    </row>
    <row r="759" spans="1:9" s="19" customFormat="1" ht="12.75" customHeight="1">
      <c r="A759" s="75">
        <v>36325</v>
      </c>
      <c r="B759" s="76" t="s">
        <v>596</v>
      </c>
      <c r="C759" s="84">
        <v>741</v>
      </c>
      <c r="D759" s="86"/>
      <c r="E759" s="7"/>
      <c r="F759" s="91"/>
      <c r="G759" s="8">
        <f t="shared" si="14"/>
        <v>0</v>
      </c>
      <c r="H759" s="64"/>
      <c r="I759" s="69">
        <f>G759-'[1]PRRAS'!$E755</f>
        <v>0</v>
      </c>
    </row>
    <row r="760" spans="1:9" s="19" customFormat="1" ht="12.75" customHeight="1">
      <c r="A760" s="75">
        <v>36326</v>
      </c>
      <c r="B760" s="76" t="s">
        <v>875</v>
      </c>
      <c r="C760" s="84">
        <v>742</v>
      </c>
      <c r="D760" s="86"/>
      <c r="E760" s="7"/>
      <c r="F760" s="91"/>
      <c r="G760" s="8">
        <f t="shared" si="14"/>
        <v>0</v>
      </c>
      <c r="H760" s="96"/>
      <c r="I760" s="69">
        <f>G760-'[1]PRRAS'!$E756</f>
        <v>0</v>
      </c>
    </row>
    <row r="761" spans="1:9" s="19" customFormat="1" ht="12.75" customHeight="1">
      <c r="A761" s="124">
        <v>36327</v>
      </c>
      <c r="B761" s="116" t="s">
        <v>876</v>
      </c>
      <c r="C761" s="117">
        <v>743</v>
      </c>
      <c r="D761" s="126"/>
      <c r="E761" s="127"/>
      <c r="F761" s="128"/>
      <c r="G761" s="121">
        <f t="shared" si="14"/>
        <v>0</v>
      </c>
      <c r="H761" s="64"/>
      <c r="I761" s="69">
        <f>G761-'[1]PRRAS'!$E757</f>
        <v>0</v>
      </c>
    </row>
    <row r="762" spans="1:9" s="19" customFormat="1" ht="12.75" customHeight="1">
      <c r="A762" s="75">
        <v>36328</v>
      </c>
      <c r="B762" s="76" t="s">
        <v>877</v>
      </c>
      <c r="C762" s="84">
        <v>744</v>
      </c>
      <c r="D762" s="86"/>
      <c r="E762" s="7"/>
      <c r="F762" s="91"/>
      <c r="G762" s="8">
        <f t="shared" si="14"/>
        <v>0</v>
      </c>
      <c r="H762" s="64"/>
      <c r="I762" s="69">
        <f>G762-'[1]PRRAS'!$E758</f>
        <v>0</v>
      </c>
    </row>
    <row r="763" spans="1:9" s="19" customFormat="1" ht="12.75" customHeight="1">
      <c r="A763" s="75">
        <v>36329</v>
      </c>
      <c r="B763" s="77" t="s">
        <v>878</v>
      </c>
      <c r="C763" s="84">
        <v>745</v>
      </c>
      <c r="D763" s="86"/>
      <c r="E763" s="7"/>
      <c r="F763" s="91"/>
      <c r="G763" s="8">
        <f t="shared" si="14"/>
        <v>0</v>
      </c>
      <c r="H763" s="64"/>
      <c r="I763" s="69">
        <f>G763-'[1]PRRAS'!$E759</f>
        <v>0</v>
      </c>
    </row>
    <row r="764" spans="1:9" s="19" customFormat="1" ht="24">
      <c r="A764" s="75" t="s">
        <v>688</v>
      </c>
      <c r="B764" s="76" t="s">
        <v>879</v>
      </c>
      <c r="C764" s="84">
        <v>746</v>
      </c>
      <c r="D764" s="86"/>
      <c r="E764" s="7"/>
      <c r="F764" s="91"/>
      <c r="G764" s="8">
        <f t="shared" si="14"/>
        <v>0</v>
      </c>
      <c r="H764" s="64"/>
      <c r="I764" s="69">
        <f>G764-'[1]PRRAS'!$E760</f>
        <v>0</v>
      </c>
    </row>
    <row r="765" spans="1:9" s="19" customFormat="1" ht="24">
      <c r="A765" s="75" t="s">
        <v>689</v>
      </c>
      <c r="B765" s="76" t="s">
        <v>690</v>
      </c>
      <c r="C765" s="84">
        <v>747</v>
      </c>
      <c r="D765" s="86"/>
      <c r="E765" s="7"/>
      <c r="F765" s="91"/>
      <c r="G765" s="8">
        <f t="shared" si="14"/>
        <v>0</v>
      </c>
      <c r="H765" s="64"/>
      <c r="I765" s="69">
        <f>G765-'[1]PRRAS'!$E761</f>
        <v>0</v>
      </c>
    </row>
    <row r="766" spans="1:9" s="19" customFormat="1" ht="24.75" customHeight="1">
      <c r="A766" s="75" t="s">
        <v>691</v>
      </c>
      <c r="B766" s="76" t="s">
        <v>692</v>
      </c>
      <c r="C766" s="84">
        <v>748</v>
      </c>
      <c r="D766" s="86"/>
      <c r="E766" s="7"/>
      <c r="F766" s="91"/>
      <c r="G766" s="8">
        <f t="shared" si="14"/>
        <v>0</v>
      </c>
      <c r="H766" s="64"/>
      <c r="I766" s="69">
        <f>G766-'[1]PRRAS'!$E762</f>
        <v>0</v>
      </c>
    </row>
    <row r="767" spans="1:9" s="19" customFormat="1" ht="23.25" customHeight="1">
      <c r="A767" s="75" t="s">
        <v>693</v>
      </c>
      <c r="B767" s="76" t="s">
        <v>694</v>
      </c>
      <c r="C767" s="84">
        <v>749</v>
      </c>
      <c r="D767" s="86"/>
      <c r="E767" s="7"/>
      <c r="F767" s="91"/>
      <c r="G767" s="8">
        <f t="shared" si="14"/>
        <v>0</v>
      </c>
      <c r="H767" s="64"/>
      <c r="I767" s="69">
        <f>G767-'[1]PRRAS'!$E763</f>
        <v>0</v>
      </c>
    </row>
    <row r="768" spans="1:9" s="19" customFormat="1" ht="12.75" customHeight="1">
      <c r="A768" s="75" t="s">
        <v>695</v>
      </c>
      <c r="B768" s="76" t="s">
        <v>696</v>
      </c>
      <c r="C768" s="84">
        <v>750</v>
      </c>
      <c r="D768" s="86"/>
      <c r="E768" s="7"/>
      <c r="F768" s="91"/>
      <c r="G768" s="8">
        <f t="shared" si="14"/>
        <v>0</v>
      </c>
      <c r="H768" s="64"/>
      <c r="I768" s="69">
        <f>G768-'[1]PRRAS'!$E764</f>
        <v>0</v>
      </c>
    </row>
    <row r="769" spans="1:9" s="19" customFormat="1" ht="12.75" customHeight="1">
      <c r="A769" s="75" t="s">
        <v>697</v>
      </c>
      <c r="B769" s="76" t="s">
        <v>698</v>
      </c>
      <c r="C769" s="84">
        <v>751</v>
      </c>
      <c r="D769" s="86"/>
      <c r="E769" s="7"/>
      <c r="F769" s="91"/>
      <c r="G769" s="8">
        <f t="shared" si="14"/>
        <v>0</v>
      </c>
      <c r="H769" s="64"/>
      <c r="I769" s="69">
        <f>G769-'[1]PRRAS'!$E765</f>
        <v>0</v>
      </c>
    </row>
    <row r="770" spans="1:9" s="19" customFormat="1" ht="12.75" customHeight="1">
      <c r="A770" s="75" t="s">
        <v>699</v>
      </c>
      <c r="B770" s="76" t="s">
        <v>700</v>
      </c>
      <c r="C770" s="84">
        <v>752</v>
      </c>
      <c r="D770" s="86"/>
      <c r="E770" s="7"/>
      <c r="F770" s="91"/>
      <c r="G770" s="8">
        <f t="shared" si="14"/>
        <v>0</v>
      </c>
      <c r="H770" s="64"/>
      <c r="I770" s="69">
        <f>G770-'[1]PRRAS'!$E766</f>
        <v>0</v>
      </c>
    </row>
    <row r="771" spans="1:9" s="19" customFormat="1" ht="12.75" customHeight="1">
      <c r="A771" s="75" t="s">
        <v>701</v>
      </c>
      <c r="B771" s="77" t="s">
        <v>703</v>
      </c>
      <c r="C771" s="84">
        <v>753</v>
      </c>
      <c r="D771" s="86"/>
      <c r="E771" s="7"/>
      <c r="F771" s="91"/>
      <c r="G771" s="8">
        <f t="shared" si="14"/>
        <v>0</v>
      </c>
      <c r="H771" s="64"/>
      <c r="I771" s="69">
        <f>G771-'[1]PRRAS'!$E767</f>
        <v>0</v>
      </c>
    </row>
    <row r="772" spans="1:9" s="19" customFormat="1" ht="12.75" customHeight="1">
      <c r="A772" s="75" t="s">
        <v>702</v>
      </c>
      <c r="B772" s="77" t="s">
        <v>704</v>
      </c>
      <c r="C772" s="84">
        <v>754</v>
      </c>
      <c r="D772" s="86"/>
      <c r="E772" s="7"/>
      <c r="F772" s="91"/>
      <c r="G772" s="8">
        <f t="shared" si="14"/>
        <v>0</v>
      </c>
      <c r="H772" s="64"/>
      <c r="I772" s="69">
        <f>G772-'[1]PRRAS'!$E768</f>
        <v>0</v>
      </c>
    </row>
    <row r="773" spans="1:9" s="19" customFormat="1" ht="12.75">
      <c r="A773" s="75" t="s">
        <v>705</v>
      </c>
      <c r="B773" s="77" t="s">
        <v>880</v>
      </c>
      <c r="C773" s="84">
        <v>755</v>
      </c>
      <c r="D773" s="86"/>
      <c r="E773" s="7"/>
      <c r="F773" s="91"/>
      <c r="G773" s="8">
        <f t="shared" si="14"/>
        <v>0</v>
      </c>
      <c r="H773" s="64"/>
      <c r="I773" s="69">
        <f>G773-'[1]PRRAS'!$E769</f>
        <v>0</v>
      </c>
    </row>
    <row r="774" spans="1:9" s="19" customFormat="1" ht="12.75" customHeight="1">
      <c r="A774" s="75" t="s">
        <v>706</v>
      </c>
      <c r="B774" s="77" t="s">
        <v>717</v>
      </c>
      <c r="C774" s="84">
        <v>756</v>
      </c>
      <c r="D774" s="86"/>
      <c r="E774" s="7"/>
      <c r="F774" s="91"/>
      <c r="G774" s="8">
        <f t="shared" si="14"/>
        <v>0</v>
      </c>
      <c r="H774" s="64"/>
      <c r="I774" s="69">
        <f>G774-'[1]PRRAS'!$E770</f>
        <v>0</v>
      </c>
    </row>
    <row r="775" spans="1:9" s="19" customFormat="1" ht="12.75" customHeight="1">
      <c r="A775" s="75" t="s">
        <v>707</v>
      </c>
      <c r="B775" s="77" t="s">
        <v>718</v>
      </c>
      <c r="C775" s="84">
        <v>757</v>
      </c>
      <c r="D775" s="86"/>
      <c r="E775" s="7"/>
      <c r="F775" s="91"/>
      <c r="G775" s="8">
        <f t="shared" si="14"/>
        <v>0</v>
      </c>
      <c r="H775" s="64"/>
      <c r="I775" s="69">
        <f>G775-'[1]PRRAS'!$E771</f>
        <v>0</v>
      </c>
    </row>
    <row r="776" spans="1:9" s="19" customFormat="1" ht="12.75" customHeight="1">
      <c r="A776" s="75" t="s">
        <v>708</v>
      </c>
      <c r="B776" s="77" t="s">
        <v>719</v>
      </c>
      <c r="C776" s="84">
        <v>758</v>
      </c>
      <c r="D776" s="86"/>
      <c r="E776" s="7"/>
      <c r="F776" s="91"/>
      <c r="G776" s="8">
        <f t="shared" si="14"/>
        <v>0</v>
      </c>
      <c r="H776" s="64"/>
      <c r="I776" s="69">
        <f>G776-'[1]PRRAS'!$E772</f>
        <v>0</v>
      </c>
    </row>
    <row r="777" spans="1:9" s="19" customFormat="1" ht="12.75" customHeight="1">
      <c r="A777" s="75" t="s">
        <v>709</v>
      </c>
      <c r="B777" s="77" t="s">
        <v>712</v>
      </c>
      <c r="C777" s="84">
        <v>759</v>
      </c>
      <c r="D777" s="86"/>
      <c r="E777" s="7"/>
      <c r="F777" s="91"/>
      <c r="G777" s="8">
        <f t="shared" si="14"/>
        <v>0</v>
      </c>
      <c r="H777" s="64"/>
      <c r="I777" s="69">
        <f>G777-'[1]PRRAS'!$E773</f>
        <v>0</v>
      </c>
    </row>
    <row r="778" spans="1:9" s="19" customFormat="1" ht="12.75" customHeight="1">
      <c r="A778" s="75" t="s">
        <v>710</v>
      </c>
      <c r="B778" s="77" t="s">
        <v>713</v>
      </c>
      <c r="C778" s="84">
        <v>760</v>
      </c>
      <c r="D778" s="86"/>
      <c r="E778" s="7"/>
      <c r="F778" s="91"/>
      <c r="G778" s="8">
        <f t="shared" si="14"/>
        <v>0</v>
      </c>
      <c r="H778" s="64"/>
      <c r="I778" s="69">
        <f>G778-'[1]PRRAS'!$E774</f>
        <v>0</v>
      </c>
    </row>
    <row r="779" spans="1:9" s="19" customFormat="1" ht="12.75" customHeight="1">
      <c r="A779" s="75" t="s">
        <v>711</v>
      </c>
      <c r="B779" s="77" t="s">
        <v>714</v>
      </c>
      <c r="C779" s="84">
        <v>761</v>
      </c>
      <c r="D779" s="86"/>
      <c r="E779" s="7"/>
      <c r="F779" s="91"/>
      <c r="G779" s="8">
        <f t="shared" si="14"/>
        <v>0</v>
      </c>
      <c r="H779" s="64"/>
      <c r="I779" s="69">
        <f>G779-'[1]PRRAS'!$E775</f>
        <v>0</v>
      </c>
    </row>
    <row r="780" spans="1:9" s="19" customFormat="1" ht="12.75" customHeight="1" thickBot="1">
      <c r="A780" s="78" t="s">
        <v>720</v>
      </c>
      <c r="B780" s="164" t="s">
        <v>715</v>
      </c>
      <c r="C780" s="88">
        <v>762</v>
      </c>
      <c r="D780" s="89"/>
      <c r="E780" s="80"/>
      <c r="F780" s="92"/>
      <c r="G780" s="93">
        <f t="shared" si="14"/>
        <v>0</v>
      </c>
      <c r="H780" s="171"/>
      <c r="I780" s="161">
        <f>G780-'[1]PRRAS'!$E776</f>
        <v>0</v>
      </c>
    </row>
    <row r="781" spans="1:9" s="19" customFormat="1" ht="12.75" customHeight="1" thickTop="1">
      <c r="A781" s="124" t="s">
        <v>721</v>
      </c>
      <c r="B781" s="125" t="s">
        <v>716</v>
      </c>
      <c r="C781" s="117">
        <v>763</v>
      </c>
      <c r="D781" s="126"/>
      <c r="E781" s="127"/>
      <c r="F781" s="128"/>
      <c r="G781" s="121">
        <f t="shared" si="14"/>
        <v>0</v>
      </c>
      <c r="H781" s="64"/>
      <c r="I781" s="73">
        <f>G781-'[1]PRRAS'!$E777</f>
        <v>0</v>
      </c>
    </row>
    <row r="782" spans="1:9" s="19" customFormat="1" ht="12.75" customHeight="1">
      <c r="A782" s="75" t="s">
        <v>722</v>
      </c>
      <c r="B782" s="77" t="s">
        <v>743</v>
      </c>
      <c r="C782" s="84">
        <v>764</v>
      </c>
      <c r="D782" s="86"/>
      <c r="E782" s="7"/>
      <c r="F782" s="91"/>
      <c r="G782" s="8">
        <f t="shared" si="14"/>
        <v>0</v>
      </c>
      <c r="H782" s="64"/>
      <c r="I782" s="69">
        <f>G782-'[1]PRRAS'!$E778</f>
        <v>0</v>
      </c>
    </row>
    <row r="783" spans="1:9" s="19" customFormat="1" ht="12.75" customHeight="1">
      <c r="A783" s="75" t="s">
        <v>723</v>
      </c>
      <c r="B783" s="77" t="s">
        <v>744</v>
      </c>
      <c r="C783" s="84">
        <v>765</v>
      </c>
      <c r="D783" s="86"/>
      <c r="E783" s="7"/>
      <c r="F783" s="91"/>
      <c r="G783" s="8">
        <f t="shared" si="14"/>
        <v>0</v>
      </c>
      <c r="H783" s="64"/>
      <c r="I783" s="69">
        <f>G783-'[1]PRRAS'!$E779</f>
        <v>0</v>
      </c>
    </row>
    <row r="784" spans="1:9" s="19" customFormat="1" ht="12.75" customHeight="1">
      <c r="A784" s="75" t="s">
        <v>724</v>
      </c>
      <c r="B784" s="77" t="s">
        <v>745</v>
      </c>
      <c r="C784" s="84">
        <v>766</v>
      </c>
      <c r="D784" s="86"/>
      <c r="E784" s="7"/>
      <c r="F784" s="91"/>
      <c r="G784" s="8">
        <f t="shared" si="14"/>
        <v>0</v>
      </c>
      <c r="H784" s="64"/>
      <c r="I784" s="69">
        <f>G784-'[1]PRRAS'!$E780</f>
        <v>0</v>
      </c>
    </row>
    <row r="785" spans="1:9" s="19" customFormat="1" ht="12.75" customHeight="1">
      <c r="A785" s="75" t="s">
        <v>725</v>
      </c>
      <c r="B785" s="77" t="s">
        <v>746</v>
      </c>
      <c r="C785" s="84">
        <v>767</v>
      </c>
      <c r="D785" s="86"/>
      <c r="E785" s="7"/>
      <c r="F785" s="91"/>
      <c r="G785" s="8">
        <f t="shared" si="14"/>
        <v>0</v>
      </c>
      <c r="H785" s="64"/>
      <c r="I785" s="69">
        <f>G785-'[1]PRRAS'!$E781</f>
        <v>0</v>
      </c>
    </row>
    <row r="786" spans="1:9" s="19" customFormat="1" ht="12.75" customHeight="1">
      <c r="A786" s="75" t="s">
        <v>726</v>
      </c>
      <c r="B786" s="77" t="s">
        <v>747</v>
      </c>
      <c r="C786" s="84">
        <v>768</v>
      </c>
      <c r="D786" s="86"/>
      <c r="E786" s="7"/>
      <c r="F786" s="91"/>
      <c r="G786" s="8">
        <f t="shared" si="14"/>
        <v>0</v>
      </c>
      <c r="H786" s="64"/>
      <c r="I786" s="69">
        <f>G786-'[1]PRRAS'!$E782</f>
        <v>0</v>
      </c>
    </row>
    <row r="787" spans="1:9" s="19" customFormat="1" ht="12.75" customHeight="1">
      <c r="A787" s="75" t="s">
        <v>727</v>
      </c>
      <c r="B787" s="77" t="s">
        <v>748</v>
      </c>
      <c r="C787" s="84">
        <v>769</v>
      </c>
      <c r="D787" s="86"/>
      <c r="E787" s="7"/>
      <c r="F787" s="91"/>
      <c r="G787" s="8">
        <f t="shared" si="14"/>
        <v>0</v>
      </c>
      <c r="H787" s="64"/>
      <c r="I787" s="69">
        <f>G787-'[1]PRRAS'!$E783</f>
        <v>0</v>
      </c>
    </row>
    <row r="788" spans="1:9" s="19" customFormat="1" ht="12.75" customHeight="1">
      <c r="A788" s="75" t="s">
        <v>728</v>
      </c>
      <c r="B788" s="77" t="s">
        <v>749</v>
      </c>
      <c r="C788" s="84">
        <v>770</v>
      </c>
      <c r="D788" s="86"/>
      <c r="E788" s="7"/>
      <c r="F788" s="91"/>
      <c r="G788" s="8">
        <f t="shared" si="14"/>
        <v>0</v>
      </c>
      <c r="H788" s="64"/>
      <c r="I788" s="69">
        <f>G788-'[1]PRRAS'!$E784</f>
        <v>0</v>
      </c>
    </row>
    <row r="789" spans="1:9" s="19" customFormat="1" ht="12.75" customHeight="1">
      <c r="A789" s="75" t="s">
        <v>729</v>
      </c>
      <c r="B789" s="77" t="s">
        <v>750</v>
      </c>
      <c r="C789" s="84">
        <v>771</v>
      </c>
      <c r="D789" s="86"/>
      <c r="E789" s="7"/>
      <c r="F789" s="91"/>
      <c r="G789" s="8">
        <f t="shared" si="14"/>
        <v>0</v>
      </c>
      <c r="H789" s="96"/>
      <c r="I789" s="69">
        <f>G789-'[1]PRRAS'!$E785</f>
        <v>0</v>
      </c>
    </row>
    <row r="790" spans="1:9" s="19" customFormat="1" ht="12.75" customHeight="1">
      <c r="A790" s="124" t="s">
        <v>730</v>
      </c>
      <c r="B790" s="125" t="s">
        <v>751</v>
      </c>
      <c r="C790" s="117">
        <v>772</v>
      </c>
      <c r="D790" s="126"/>
      <c r="E790" s="127"/>
      <c r="F790" s="128"/>
      <c r="G790" s="121">
        <f t="shared" si="14"/>
        <v>0</v>
      </c>
      <c r="H790" s="64"/>
      <c r="I790" s="69">
        <f>G790-'[1]PRRAS'!$E786</f>
        <v>0</v>
      </c>
    </row>
    <row r="791" spans="1:9" s="19" customFormat="1" ht="12.75" customHeight="1">
      <c r="A791" s="75" t="s">
        <v>731</v>
      </c>
      <c r="B791" s="77" t="s">
        <v>752</v>
      </c>
      <c r="C791" s="84">
        <v>773</v>
      </c>
      <c r="D791" s="86"/>
      <c r="E791" s="7"/>
      <c r="F791" s="91"/>
      <c r="G791" s="8">
        <f t="shared" si="14"/>
        <v>0</v>
      </c>
      <c r="H791" s="64"/>
      <c r="I791" s="69">
        <f>G791-'[1]PRRAS'!$E787</f>
        <v>0</v>
      </c>
    </row>
    <row r="792" spans="1:9" s="19" customFormat="1" ht="12.75" customHeight="1">
      <c r="A792" s="75" t="s">
        <v>732</v>
      </c>
      <c r="B792" s="77" t="s">
        <v>753</v>
      </c>
      <c r="C792" s="84">
        <v>774</v>
      </c>
      <c r="D792" s="86"/>
      <c r="E792" s="7"/>
      <c r="F792" s="91"/>
      <c r="G792" s="8">
        <f t="shared" si="14"/>
        <v>0</v>
      </c>
      <c r="H792" s="64"/>
      <c r="I792" s="69">
        <f>G792-'[1]PRRAS'!$E788</f>
        <v>0</v>
      </c>
    </row>
    <row r="793" spans="1:9" s="19" customFormat="1" ht="12.75" customHeight="1">
      <c r="A793" s="75" t="s">
        <v>733</v>
      </c>
      <c r="B793" s="77" t="s">
        <v>754</v>
      </c>
      <c r="C793" s="84">
        <v>775</v>
      </c>
      <c r="D793" s="86"/>
      <c r="E793" s="7"/>
      <c r="F793" s="91"/>
      <c r="G793" s="8">
        <f t="shared" si="14"/>
        <v>0</v>
      </c>
      <c r="H793" s="64"/>
      <c r="I793" s="69">
        <f>G793-'[1]PRRAS'!$E789</f>
        <v>0</v>
      </c>
    </row>
    <row r="794" spans="1:9" s="19" customFormat="1" ht="12.75" customHeight="1">
      <c r="A794" s="75" t="s">
        <v>734</v>
      </c>
      <c r="B794" s="77" t="s">
        <v>881</v>
      </c>
      <c r="C794" s="84">
        <v>776</v>
      </c>
      <c r="D794" s="86"/>
      <c r="E794" s="7"/>
      <c r="F794" s="91"/>
      <c r="G794" s="8">
        <f t="shared" si="14"/>
        <v>0</v>
      </c>
      <c r="H794" s="64"/>
      <c r="I794" s="69">
        <f>G794-'[1]PRRAS'!$E790</f>
        <v>0</v>
      </c>
    </row>
    <row r="795" spans="1:9" s="19" customFormat="1" ht="12.75" customHeight="1">
      <c r="A795" s="75" t="s">
        <v>735</v>
      </c>
      <c r="B795" s="77" t="s">
        <v>755</v>
      </c>
      <c r="C795" s="84">
        <v>777</v>
      </c>
      <c r="D795" s="86"/>
      <c r="E795" s="7"/>
      <c r="F795" s="91"/>
      <c r="G795" s="8">
        <f t="shared" si="14"/>
        <v>0</v>
      </c>
      <c r="H795" s="64"/>
      <c r="I795" s="69">
        <f>G795-'[1]PRRAS'!$E791</f>
        <v>0</v>
      </c>
    </row>
    <row r="796" spans="1:9" s="19" customFormat="1" ht="12.75" customHeight="1">
      <c r="A796" s="75" t="s">
        <v>736</v>
      </c>
      <c r="B796" s="77" t="s">
        <v>756</v>
      </c>
      <c r="C796" s="84">
        <v>778</v>
      </c>
      <c r="D796" s="86"/>
      <c r="E796" s="7"/>
      <c r="F796" s="91"/>
      <c r="G796" s="8">
        <f t="shared" si="14"/>
        <v>0</v>
      </c>
      <c r="H796" s="64"/>
      <c r="I796" s="69">
        <f>G796-'[1]PRRAS'!$E792</f>
        <v>0</v>
      </c>
    </row>
    <row r="797" spans="1:9" s="19" customFormat="1" ht="12.75" customHeight="1">
      <c r="A797" s="75" t="s">
        <v>737</v>
      </c>
      <c r="B797" s="77" t="s">
        <v>757</v>
      </c>
      <c r="C797" s="84">
        <v>779</v>
      </c>
      <c r="D797" s="86"/>
      <c r="E797" s="7"/>
      <c r="F797" s="91"/>
      <c r="G797" s="8">
        <f t="shared" si="14"/>
        <v>0</v>
      </c>
      <c r="H797" s="64"/>
      <c r="I797" s="69">
        <f>G797-'[1]PRRAS'!$E793</f>
        <v>0</v>
      </c>
    </row>
    <row r="798" spans="1:9" s="19" customFormat="1" ht="12.75" customHeight="1">
      <c r="A798" s="75" t="s">
        <v>738</v>
      </c>
      <c r="B798" s="77" t="s">
        <v>180</v>
      </c>
      <c r="C798" s="84">
        <v>780</v>
      </c>
      <c r="D798" s="86"/>
      <c r="E798" s="7"/>
      <c r="F798" s="91"/>
      <c r="G798" s="8">
        <f t="shared" si="14"/>
        <v>0</v>
      </c>
      <c r="H798" s="64"/>
      <c r="I798" s="69">
        <f>G798-'[1]PRRAS'!$E794</f>
        <v>0</v>
      </c>
    </row>
    <row r="799" spans="1:9" s="19" customFormat="1" ht="12.75" customHeight="1">
      <c r="A799" s="75" t="s">
        <v>739</v>
      </c>
      <c r="B799" s="77" t="s">
        <v>748</v>
      </c>
      <c r="C799" s="84">
        <v>781</v>
      </c>
      <c r="D799" s="86"/>
      <c r="E799" s="7"/>
      <c r="F799" s="91"/>
      <c r="G799" s="8">
        <f t="shared" si="14"/>
        <v>0</v>
      </c>
      <c r="H799" s="64"/>
      <c r="I799" s="69">
        <f>G799-'[1]PRRAS'!$E795</f>
        <v>0</v>
      </c>
    </row>
    <row r="800" spans="1:9" s="19" customFormat="1" ht="12.75" customHeight="1">
      <c r="A800" s="75" t="s">
        <v>740</v>
      </c>
      <c r="B800" s="77" t="s">
        <v>758</v>
      </c>
      <c r="C800" s="84">
        <v>782</v>
      </c>
      <c r="D800" s="86"/>
      <c r="E800" s="7"/>
      <c r="F800" s="91"/>
      <c r="G800" s="8">
        <f t="shared" si="14"/>
        <v>0</v>
      </c>
      <c r="H800" s="64"/>
      <c r="I800" s="69">
        <f>G800-'[1]PRRAS'!$E796</f>
        <v>0</v>
      </c>
    </row>
    <row r="801" spans="1:9" s="19" customFormat="1" ht="12.75" customHeight="1">
      <c r="A801" s="75" t="s">
        <v>741</v>
      </c>
      <c r="B801" s="77" t="s">
        <v>759</v>
      </c>
      <c r="C801" s="84">
        <v>783</v>
      </c>
      <c r="D801" s="86"/>
      <c r="E801" s="7"/>
      <c r="F801" s="91"/>
      <c r="G801" s="8">
        <f t="shared" si="14"/>
        <v>0</v>
      </c>
      <c r="H801" s="64"/>
      <c r="I801" s="69">
        <f>G801-'[1]PRRAS'!$E797</f>
        <v>0</v>
      </c>
    </row>
    <row r="802" spans="1:9" s="19" customFormat="1" ht="12.75" customHeight="1">
      <c r="A802" s="75" t="s">
        <v>742</v>
      </c>
      <c r="B802" s="77" t="s">
        <v>760</v>
      </c>
      <c r="C802" s="84">
        <v>784</v>
      </c>
      <c r="D802" s="86"/>
      <c r="E802" s="7">
        <v>27523</v>
      </c>
      <c r="F802" s="91"/>
      <c r="G802" s="8">
        <f t="shared" si="14"/>
        <v>27523</v>
      </c>
      <c r="H802" s="64"/>
      <c r="I802" s="69">
        <f>G802-'[1]PRRAS'!$E798</f>
        <v>0</v>
      </c>
    </row>
    <row r="803" spans="1:9" s="19" customFormat="1" ht="12.75" customHeight="1">
      <c r="A803" s="75">
        <v>38117</v>
      </c>
      <c r="B803" s="76" t="s">
        <v>882</v>
      </c>
      <c r="C803" s="84">
        <v>785</v>
      </c>
      <c r="D803" s="86"/>
      <c r="E803" s="7"/>
      <c r="F803" s="91"/>
      <c r="G803" s="8">
        <f t="shared" si="14"/>
        <v>0</v>
      </c>
      <c r="H803" s="64"/>
      <c r="I803" s="69">
        <f>G803-'[1]PRRAS'!$E799</f>
        <v>0</v>
      </c>
    </row>
    <row r="804" spans="1:9" s="19" customFormat="1" ht="12.75" customHeight="1">
      <c r="A804" s="75">
        <v>38612</v>
      </c>
      <c r="B804" s="76" t="s">
        <v>181</v>
      </c>
      <c r="C804" s="84">
        <v>786</v>
      </c>
      <c r="D804" s="86"/>
      <c r="E804" s="7"/>
      <c r="F804" s="91"/>
      <c r="G804" s="8">
        <f t="shared" si="14"/>
        <v>0</v>
      </c>
      <c r="H804" s="64"/>
      <c r="I804" s="69">
        <f>G804-'[1]PRRAS'!$E800</f>
        <v>0</v>
      </c>
    </row>
    <row r="805" spans="1:9" s="19" customFormat="1" ht="12.75" customHeight="1">
      <c r="A805" s="75">
        <v>38613</v>
      </c>
      <c r="B805" s="76" t="s">
        <v>883</v>
      </c>
      <c r="C805" s="84">
        <v>787</v>
      </c>
      <c r="D805" s="86"/>
      <c r="E805" s="7"/>
      <c r="F805" s="91"/>
      <c r="G805" s="8">
        <f t="shared" si="14"/>
        <v>0</v>
      </c>
      <c r="H805" s="64"/>
      <c r="I805" s="69">
        <f>G805-'[1]PRRAS'!$E801</f>
        <v>0</v>
      </c>
    </row>
    <row r="806" spans="1:9" s="19" customFormat="1" ht="12.75" customHeight="1">
      <c r="A806" s="75">
        <v>38614</v>
      </c>
      <c r="B806" s="76" t="s">
        <v>0</v>
      </c>
      <c r="C806" s="84">
        <v>788</v>
      </c>
      <c r="D806" s="86"/>
      <c r="E806" s="7"/>
      <c r="F806" s="91"/>
      <c r="G806" s="8">
        <f t="shared" si="14"/>
        <v>0</v>
      </c>
      <c r="H806" s="64"/>
      <c r="I806" s="69">
        <f>G806-'[1]PRRAS'!$E802</f>
        <v>0</v>
      </c>
    </row>
    <row r="807" spans="1:9" s="19" customFormat="1" ht="12.75" customHeight="1">
      <c r="A807" s="75">
        <v>38615</v>
      </c>
      <c r="B807" s="76" t="s">
        <v>1</v>
      </c>
      <c r="C807" s="84">
        <v>789</v>
      </c>
      <c r="D807" s="86"/>
      <c r="E807" s="7"/>
      <c r="F807" s="91"/>
      <c r="G807" s="8">
        <f t="shared" si="14"/>
        <v>0</v>
      </c>
      <c r="H807" s="64"/>
      <c r="I807" s="69">
        <f>G807-'[1]PRRAS'!$E803</f>
        <v>0</v>
      </c>
    </row>
    <row r="808" spans="1:9" s="19" customFormat="1" ht="12.75" customHeight="1">
      <c r="A808" s="75">
        <v>38622</v>
      </c>
      <c r="B808" s="76" t="s">
        <v>182</v>
      </c>
      <c r="C808" s="84">
        <v>790</v>
      </c>
      <c r="D808" s="86"/>
      <c r="E808" s="7"/>
      <c r="F808" s="91"/>
      <c r="G808" s="8">
        <f t="shared" si="14"/>
        <v>0</v>
      </c>
      <c r="H808" s="64"/>
      <c r="I808" s="69">
        <f>G808-'[1]PRRAS'!$E804</f>
        <v>0</v>
      </c>
    </row>
    <row r="809" spans="1:9" s="19" customFormat="1" ht="12.75" customHeight="1">
      <c r="A809" s="75">
        <v>38623</v>
      </c>
      <c r="B809" s="76" t="s">
        <v>2</v>
      </c>
      <c r="C809" s="84">
        <v>791</v>
      </c>
      <c r="D809" s="86"/>
      <c r="E809" s="7"/>
      <c r="F809" s="91"/>
      <c r="G809" s="8">
        <f t="shared" si="14"/>
        <v>0</v>
      </c>
      <c r="H809" s="64"/>
      <c r="I809" s="69">
        <f>G809-'[1]PRRAS'!$E805</f>
        <v>0</v>
      </c>
    </row>
    <row r="810" spans="1:9" s="19" customFormat="1" ht="12.75" customHeight="1">
      <c r="A810" s="75">
        <v>38624</v>
      </c>
      <c r="B810" s="76" t="s">
        <v>3</v>
      </c>
      <c r="C810" s="84">
        <v>792</v>
      </c>
      <c r="D810" s="86"/>
      <c r="E810" s="7"/>
      <c r="F810" s="91"/>
      <c r="G810" s="8">
        <f t="shared" si="14"/>
        <v>0</v>
      </c>
      <c r="H810" s="64"/>
      <c r="I810" s="69">
        <f>G810-'[1]PRRAS'!$E806</f>
        <v>0</v>
      </c>
    </row>
    <row r="811" spans="1:9" s="19" customFormat="1" ht="12.75" customHeight="1">
      <c r="A811" s="75">
        <v>38625</v>
      </c>
      <c r="B811" s="76" t="s">
        <v>4</v>
      </c>
      <c r="C811" s="84">
        <v>793</v>
      </c>
      <c r="D811" s="86"/>
      <c r="E811" s="7"/>
      <c r="F811" s="91"/>
      <c r="G811" s="8">
        <f t="shared" si="14"/>
        <v>0</v>
      </c>
      <c r="H811" s="64"/>
      <c r="I811" s="69">
        <f>G811-'[1]PRRAS'!$E807</f>
        <v>0</v>
      </c>
    </row>
    <row r="812" spans="1:9" s="19" customFormat="1" ht="12.75" customHeight="1">
      <c r="A812" s="75" t="s">
        <v>1125</v>
      </c>
      <c r="B812" s="76" t="s">
        <v>1126</v>
      </c>
      <c r="C812" s="84">
        <v>794</v>
      </c>
      <c r="D812" s="86"/>
      <c r="E812" s="7"/>
      <c r="F812" s="91"/>
      <c r="G812" s="8">
        <f t="shared" si="14"/>
        <v>0</v>
      </c>
      <c r="H812" s="64"/>
      <c r="I812" s="69">
        <f>G812-'[1]PRRAS'!$E808</f>
        <v>0</v>
      </c>
    </row>
    <row r="813" spans="1:9" s="19" customFormat="1" ht="12.75" customHeight="1">
      <c r="A813" s="75">
        <v>38631</v>
      </c>
      <c r="B813" s="76" t="s">
        <v>183</v>
      </c>
      <c r="C813" s="84">
        <v>795</v>
      </c>
      <c r="D813" s="86"/>
      <c r="E813" s="7"/>
      <c r="F813" s="91"/>
      <c r="G813" s="8">
        <f t="shared" si="14"/>
        <v>0</v>
      </c>
      <c r="H813" s="64"/>
      <c r="I813" s="69">
        <f>G813-'[1]PRRAS'!$E809</f>
        <v>0</v>
      </c>
    </row>
    <row r="814" spans="1:9" s="19" customFormat="1" ht="12.75" customHeight="1">
      <c r="A814" s="75">
        <v>38632</v>
      </c>
      <c r="B814" s="76" t="s">
        <v>5</v>
      </c>
      <c r="C814" s="84">
        <v>796</v>
      </c>
      <c r="D814" s="86"/>
      <c r="E814" s="7"/>
      <c r="F814" s="91"/>
      <c r="G814" s="8">
        <f t="shared" si="14"/>
        <v>0</v>
      </c>
      <c r="H814" s="64"/>
      <c r="I814" s="69">
        <f>G814-'[1]PRRAS'!$E810</f>
        <v>0</v>
      </c>
    </row>
    <row r="815" spans="1:9" s="19" customFormat="1" ht="12.75" customHeight="1">
      <c r="A815" s="75" t="s">
        <v>1127</v>
      </c>
      <c r="B815" s="76" t="s">
        <v>1129</v>
      </c>
      <c r="C815" s="84">
        <v>797</v>
      </c>
      <c r="D815" s="86"/>
      <c r="E815" s="7"/>
      <c r="F815" s="91"/>
      <c r="G815" s="8">
        <f t="shared" si="14"/>
        <v>0</v>
      </c>
      <c r="H815" s="64"/>
      <c r="I815" s="69">
        <f>G815-'[1]PRRAS'!$E811</f>
        <v>0</v>
      </c>
    </row>
    <row r="816" spans="1:9" s="19" customFormat="1" ht="12.75" customHeight="1">
      <c r="A816" s="75" t="s">
        <v>1128</v>
      </c>
      <c r="B816" s="76" t="s">
        <v>1130</v>
      </c>
      <c r="C816" s="84">
        <v>798</v>
      </c>
      <c r="D816" s="86"/>
      <c r="E816" s="7"/>
      <c r="F816" s="91"/>
      <c r="G816" s="8">
        <f>SUM(D816:F816)</f>
        <v>0</v>
      </c>
      <c r="H816" s="64"/>
      <c r="I816" s="69">
        <f>G816-'[1]PRRAS'!$E812</f>
        <v>0</v>
      </c>
    </row>
    <row r="817" spans="1:9" s="19" customFormat="1" ht="13.5" thickBot="1">
      <c r="A817" s="78">
        <v>81212</v>
      </c>
      <c r="B817" s="164" t="s">
        <v>6</v>
      </c>
      <c r="C817" s="88">
        <v>799</v>
      </c>
      <c r="D817" s="89"/>
      <c r="E817" s="80"/>
      <c r="F817" s="92"/>
      <c r="G817" s="93">
        <f aca="true" t="shared" si="15" ref="G817:G901">SUM(D817:F817)</f>
        <v>0</v>
      </c>
      <c r="H817" s="246"/>
      <c r="I817" s="161">
        <f>G817-'[1]PRRAS'!$E813</f>
        <v>0</v>
      </c>
    </row>
    <row r="818" spans="1:9" s="19" customFormat="1" ht="13.5" thickTop="1">
      <c r="A818" s="124" t="s">
        <v>761</v>
      </c>
      <c r="B818" s="125" t="s">
        <v>762</v>
      </c>
      <c r="C818" s="117">
        <v>800</v>
      </c>
      <c r="D818" s="126"/>
      <c r="E818" s="127"/>
      <c r="F818" s="128"/>
      <c r="G818" s="121">
        <f t="shared" si="15"/>
        <v>0</v>
      </c>
      <c r="H818" s="64"/>
      <c r="I818" s="73">
        <f>G818-'[1]PRRAS'!$E814</f>
        <v>0</v>
      </c>
    </row>
    <row r="819" spans="1:9" s="19" customFormat="1" ht="12.75" customHeight="1">
      <c r="A819" s="75" t="s">
        <v>763</v>
      </c>
      <c r="B819" s="77" t="s">
        <v>7</v>
      </c>
      <c r="C819" s="84">
        <v>801</v>
      </c>
      <c r="D819" s="86"/>
      <c r="E819" s="7"/>
      <c r="F819" s="91"/>
      <c r="G819" s="8">
        <f t="shared" si="15"/>
        <v>0</v>
      </c>
      <c r="H819" s="64"/>
      <c r="I819" s="69">
        <f>G819-'[1]PRRAS'!$E815</f>
        <v>0</v>
      </c>
    </row>
    <row r="820" spans="1:9" s="19" customFormat="1" ht="12.75">
      <c r="A820" s="75" t="s">
        <v>764</v>
      </c>
      <c r="B820" s="77" t="s">
        <v>765</v>
      </c>
      <c r="C820" s="84">
        <v>802</v>
      </c>
      <c r="D820" s="86"/>
      <c r="E820" s="7"/>
      <c r="F820" s="91"/>
      <c r="G820" s="8">
        <f t="shared" si="15"/>
        <v>0</v>
      </c>
      <c r="H820" s="64"/>
      <c r="I820" s="69">
        <f>G820-'[1]PRRAS'!$E816</f>
        <v>0</v>
      </c>
    </row>
    <row r="821" spans="1:9" s="19" customFormat="1" ht="12.75" customHeight="1">
      <c r="A821" s="75" t="s">
        <v>766</v>
      </c>
      <c r="B821" s="77" t="s">
        <v>8</v>
      </c>
      <c r="C821" s="84">
        <v>803</v>
      </c>
      <c r="D821" s="86"/>
      <c r="E821" s="7"/>
      <c r="F821" s="91"/>
      <c r="G821" s="8">
        <f t="shared" si="15"/>
        <v>0</v>
      </c>
      <c r="H821" s="64"/>
      <c r="I821" s="69">
        <f>G821-'[1]PRRAS'!$E817</f>
        <v>0</v>
      </c>
    </row>
    <row r="822" spans="1:9" s="19" customFormat="1" ht="12.75">
      <c r="A822" s="75" t="s">
        <v>767</v>
      </c>
      <c r="B822" s="77" t="s">
        <v>770</v>
      </c>
      <c r="C822" s="84">
        <v>804</v>
      </c>
      <c r="D822" s="86"/>
      <c r="E822" s="7"/>
      <c r="F822" s="91"/>
      <c r="G822" s="8">
        <f t="shared" si="15"/>
        <v>0</v>
      </c>
      <c r="H822" s="64"/>
      <c r="I822" s="69">
        <f>G822-'[1]PRRAS'!$E818</f>
        <v>0</v>
      </c>
    </row>
    <row r="823" spans="1:9" s="19" customFormat="1" ht="12.75" customHeight="1">
      <c r="A823" s="75" t="s">
        <v>768</v>
      </c>
      <c r="B823" s="77" t="s">
        <v>771</v>
      </c>
      <c r="C823" s="84">
        <v>805</v>
      </c>
      <c r="D823" s="86"/>
      <c r="E823" s="7"/>
      <c r="F823" s="91"/>
      <c r="G823" s="8">
        <f t="shared" si="15"/>
        <v>0</v>
      </c>
      <c r="H823" s="64"/>
      <c r="I823" s="69">
        <f>G823-'[1]PRRAS'!$E819</f>
        <v>0</v>
      </c>
    </row>
    <row r="824" spans="1:9" s="19" customFormat="1" ht="12.75" customHeight="1">
      <c r="A824" s="75" t="s">
        <v>769</v>
      </c>
      <c r="B824" s="77" t="s">
        <v>772</v>
      </c>
      <c r="C824" s="84">
        <v>806</v>
      </c>
      <c r="D824" s="86"/>
      <c r="E824" s="7"/>
      <c r="F824" s="91"/>
      <c r="G824" s="8">
        <f t="shared" si="15"/>
        <v>0</v>
      </c>
      <c r="H824" s="64"/>
      <c r="I824" s="69">
        <f>G824-'[1]PRRAS'!$E820</f>
        <v>0</v>
      </c>
    </row>
    <row r="825" spans="1:9" s="19" customFormat="1" ht="12.75" customHeight="1">
      <c r="A825" s="75">
        <v>81411</v>
      </c>
      <c r="B825" s="76" t="s">
        <v>9</v>
      </c>
      <c r="C825" s="84">
        <v>807</v>
      </c>
      <c r="D825" s="86"/>
      <c r="E825" s="7"/>
      <c r="F825" s="91"/>
      <c r="G825" s="8">
        <f t="shared" si="15"/>
        <v>0</v>
      </c>
      <c r="H825" s="96"/>
      <c r="I825" s="69">
        <f>G825-'[1]PRRAS'!$E821</f>
        <v>0</v>
      </c>
    </row>
    <row r="826" spans="1:9" s="19" customFormat="1" ht="12.75" customHeight="1">
      <c r="A826" s="124">
        <v>81412</v>
      </c>
      <c r="B826" s="116" t="s">
        <v>10</v>
      </c>
      <c r="C826" s="117">
        <v>808</v>
      </c>
      <c r="D826" s="126"/>
      <c r="E826" s="127"/>
      <c r="F826" s="128"/>
      <c r="G826" s="121">
        <f t="shared" si="15"/>
        <v>0</v>
      </c>
      <c r="H826" s="64"/>
      <c r="I826" s="69">
        <f>G826-'[1]PRRAS'!$E822</f>
        <v>0</v>
      </c>
    </row>
    <row r="827" spans="1:9" s="19" customFormat="1" ht="12.75" customHeight="1">
      <c r="A827" s="75" t="s">
        <v>773</v>
      </c>
      <c r="B827" s="77" t="s">
        <v>774</v>
      </c>
      <c r="C827" s="84">
        <v>809</v>
      </c>
      <c r="D827" s="86"/>
      <c r="E827" s="7"/>
      <c r="F827" s="91"/>
      <c r="G827" s="8">
        <f t="shared" si="15"/>
        <v>0</v>
      </c>
      <c r="H827" s="64"/>
      <c r="I827" s="69">
        <f>G827-'[1]PRRAS'!$E823</f>
        <v>0</v>
      </c>
    </row>
    <row r="828" spans="1:9" s="19" customFormat="1" ht="24.75" customHeight="1">
      <c r="A828" s="75">
        <v>81532</v>
      </c>
      <c r="B828" s="76" t="s">
        <v>11</v>
      </c>
      <c r="C828" s="84">
        <v>810</v>
      </c>
      <c r="D828" s="86"/>
      <c r="E828" s="7"/>
      <c r="F828" s="91"/>
      <c r="G828" s="8">
        <f t="shared" si="15"/>
        <v>0</v>
      </c>
      <c r="H828" s="64"/>
      <c r="I828" s="69">
        <f>G828-'[1]PRRAS'!$E824</f>
        <v>0</v>
      </c>
    </row>
    <row r="829" spans="1:9" s="19" customFormat="1" ht="24.75" customHeight="1">
      <c r="A829" s="75" t="s">
        <v>775</v>
      </c>
      <c r="B829" s="76" t="s">
        <v>776</v>
      </c>
      <c r="C829" s="84">
        <v>811</v>
      </c>
      <c r="D829" s="86"/>
      <c r="E829" s="7"/>
      <c r="F829" s="91"/>
      <c r="G829" s="8">
        <f t="shared" si="15"/>
        <v>0</v>
      </c>
      <c r="H829" s="64"/>
      <c r="I829" s="69">
        <f>G829-'[1]PRRAS'!$E825</f>
        <v>0</v>
      </c>
    </row>
    <row r="830" spans="1:9" s="19" customFormat="1" ht="12.75" customHeight="1">
      <c r="A830" s="75">
        <v>81542</v>
      </c>
      <c r="B830" s="77" t="s">
        <v>12</v>
      </c>
      <c r="C830" s="84">
        <v>812</v>
      </c>
      <c r="D830" s="86"/>
      <c r="E830" s="7"/>
      <c r="F830" s="91"/>
      <c r="G830" s="8">
        <f t="shared" si="15"/>
        <v>0</v>
      </c>
      <c r="H830" s="64"/>
      <c r="I830" s="69">
        <f>G830-'[1]PRRAS'!$E826</f>
        <v>0</v>
      </c>
    </row>
    <row r="831" spans="1:9" s="19" customFormat="1" ht="12.75" customHeight="1">
      <c r="A831" s="75" t="s">
        <v>777</v>
      </c>
      <c r="B831" s="77" t="s">
        <v>778</v>
      </c>
      <c r="C831" s="84">
        <v>813</v>
      </c>
      <c r="D831" s="86"/>
      <c r="E831" s="7"/>
      <c r="F831" s="91"/>
      <c r="G831" s="8">
        <f t="shared" si="15"/>
        <v>0</v>
      </c>
      <c r="H831" s="64"/>
      <c r="I831" s="69">
        <f>G831-'[1]PRRAS'!$E827</f>
        <v>0</v>
      </c>
    </row>
    <row r="832" spans="1:9" s="19" customFormat="1" ht="24.75" customHeight="1">
      <c r="A832" s="75">
        <v>81552</v>
      </c>
      <c r="B832" s="76" t="s">
        <v>13</v>
      </c>
      <c r="C832" s="84">
        <v>814</v>
      </c>
      <c r="D832" s="86"/>
      <c r="E832" s="7"/>
      <c r="F832" s="91"/>
      <c r="G832" s="8">
        <f t="shared" si="15"/>
        <v>0</v>
      </c>
      <c r="H832" s="64"/>
      <c r="I832" s="69">
        <f>G832-'[1]PRRAS'!$E828</f>
        <v>0</v>
      </c>
    </row>
    <row r="833" spans="1:9" s="19" customFormat="1" ht="24.75" customHeight="1">
      <c r="A833" s="75" t="s">
        <v>779</v>
      </c>
      <c r="B833" s="76" t="s">
        <v>780</v>
      </c>
      <c r="C833" s="84">
        <v>815</v>
      </c>
      <c r="D833" s="86"/>
      <c r="E833" s="7"/>
      <c r="F833" s="91"/>
      <c r="G833" s="8">
        <f t="shared" si="15"/>
        <v>0</v>
      </c>
      <c r="H833" s="64"/>
      <c r="I833" s="69">
        <f>G833-'[1]PRRAS'!$E829</f>
        <v>0</v>
      </c>
    </row>
    <row r="834" spans="1:9" s="19" customFormat="1" ht="24.75" customHeight="1">
      <c r="A834" s="75">
        <v>81631</v>
      </c>
      <c r="B834" s="76" t="s">
        <v>14</v>
      </c>
      <c r="C834" s="84">
        <v>816</v>
      </c>
      <c r="D834" s="86"/>
      <c r="E834" s="7"/>
      <c r="F834" s="91"/>
      <c r="G834" s="8">
        <f t="shared" si="15"/>
        <v>0</v>
      </c>
      <c r="H834" s="64"/>
      <c r="I834" s="69">
        <f>G834-'[1]PRRAS'!$E830</f>
        <v>0</v>
      </c>
    </row>
    <row r="835" spans="1:9" s="19" customFormat="1" ht="24.75" customHeight="1">
      <c r="A835" s="75">
        <v>81632</v>
      </c>
      <c r="B835" s="76" t="s">
        <v>15</v>
      </c>
      <c r="C835" s="84">
        <v>817</v>
      </c>
      <c r="D835" s="86"/>
      <c r="E835" s="7"/>
      <c r="F835" s="91"/>
      <c r="G835" s="8">
        <f t="shared" si="15"/>
        <v>0</v>
      </c>
      <c r="H835" s="64"/>
      <c r="I835" s="69">
        <f>G835-'[1]PRRAS'!$E831</f>
        <v>0</v>
      </c>
    </row>
    <row r="836" spans="1:9" s="19" customFormat="1" ht="24" customHeight="1">
      <c r="A836" s="75" t="s">
        <v>781</v>
      </c>
      <c r="B836" s="76" t="s">
        <v>782</v>
      </c>
      <c r="C836" s="84">
        <v>818</v>
      </c>
      <c r="D836" s="86"/>
      <c r="E836" s="7"/>
      <c r="F836" s="91"/>
      <c r="G836" s="8">
        <f t="shared" si="15"/>
        <v>0</v>
      </c>
      <c r="H836" s="64"/>
      <c r="I836" s="69">
        <f>G836-'[1]PRRAS'!$E832</f>
        <v>0</v>
      </c>
    </row>
    <row r="837" spans="1:9" s="19" customFormat="1" ht="12.75" customHeight="1">
      <c r="A837" s="75">
        <v>81641</v>
      </c>
      <c r="B837" s="76" t="s">
        <v>16</v>
      </c>
      <c r="C837" s="84">
        <v>819</v>
      </c>
      <c r="D837" s="86"/>
      <c r="E837" s="7"/>
      <c r="F837" s="91"/>
      <c r="G837" s="8">
        <f t="shared" si="15"/>
        <v>0</v>
      </c>
      <c r="H837" s="64"/>
      <c r="I837" s="69">
        <f>G837-'[1]PRRAS'!$E833</f>
        <v>0</v>
      </c>
    </row>
    <row r="838" spans="1:9" s="19" customFormat="1" ht="12.75" customHeight="1">
      <c r="A838" s="75">
        <v>81642</v>
      </c>
      <c r="B838" s="76" t="s">
        <v>17</v>
      </c>
      <c r="C838" s="84">
        <v>820</v>
      </c>
      <c r="D838" s="86"/>
      <c r="E838" s="7"/>
      <c r="F838" s="91"/>
      <c r="G838" s="8">
        <f t="shared" si="15"/>
        <v>0</v>
      </c>
      <c r="H838" s="64"/>
      <c r="I838" s="69">
        <f>G838-'[1]PRRAS'!$E834</f>
        <v>0</v>
      </c>
    </row>
    <row r="839" spans="1:9" s="19" customFormat="1" ht="12.75" customHeight="1">
      <c r="A839" s="75" t="s">
        <v>783</v>
      </c>
      <c r="B839" s="76" t="s">
        <v>784</v>
      </c>
      <c r="C839" s="84">
        <v>821</v>
      </c>
      <c r="D839" s="86"/>
      <c r="E839" s="7"/>
      <c r="F839" s="91"/>
      <c r="G839" s="8">
        <f t="shared" si="15"/>
        <v>0</v>
      </c>
      <c r="H839" s="64"/>
      <c r="I839" s="69">
        <f>G839-'[1]PRRAS'!$E835</f>
        <v>0</v>
      </c>
    </row>
    <row r="840" spans="1:9" s="19" customFormat="1" ht="12.75" customHeight="1">
      <c r="A840" s="75">
        <v>81711</v>
      </c>
      <c r="B840" s="76" t="s">
        <v>785</v>
      </c>
      <c r="C840" s="84">
        <v>822</v>
      </c>
      <c r="D840" s="86"/>
      <c r="E840" s="7"/>
      <c r="F840" s="91"/>
      <c r="G840" s="8">
        <f t="shared" si="15"/>
        <v>0</v>
      </c>
      <c r="H840" s="64"/>
      <c r="I840" s="69">
        <f>G840-'[1]PRRAS'!$E836</f>
        <v>0</v>
      </c>
    </row>
    <row r="841" spans="1:9" s="19" customFormat="1" ht="12.75" customHeight="1">
      <c r="A841" s="75">
        <v>81712</v>
      </c>
      <c r="B841" s="76" t="s">
        <v>18</v>
      </c>
      <c r="C841" s="84">
        <v>823</v>
      </c>
      <c r="D841" s="86"/>
      <c r="E841" s="7"/>
      <c r="F841" s="91"/>
      <c r="G841" s="8">
        <f t="shared" si="15"/>
        <v>0</v>
      </c>
      <c r="H841" s="64"/>
      <c r="I841" s="69">
        <f>G841-'[1]PRRAS'!$E837</f>
        <v>0</v>
      </c>
    </row>
    <row r="842" spans="1:9" s="19" customFormat="1" ht="12.75" customHeight="1">
      <c r="A842" s="75">
        <v>81721</v>
      </c>
      <c r="B842" s="76" t="s">
        <v>19</v>
      </c>
      <c r="C842" s="84">
        <v>824</v>
      </c>
      <c r="D842" s="86"/>
      <c r="E842" s="7"/>
      <c r="F842" s="91"/>
      <c r="G842" s="8">
        <f t="shared" si="15"/>
        <v>0</v>
      </c>
      <c r="H842" s="64"/>
      <c r="I842" s="69">
        <f>G842-'[1]PRRAS'!$E838</f>
        <v>0</v>
      </c>
    </row>
    <row r="843" spans="1:9" s="19" customFormat="1" ht="12.75" customHeight="1">
      <c r="A843" s="75">
        <v>81722</v>
      </c>
      <c r="B843" s="76" t="s">
        <v>20</v>
      </c>
      <c r="C843" s="84">
        <v>825</v>
      </c>
      <c r="D843" s="86"/>
      <c r="E843" s="7"/>
      <c r="F843" s="91"/>
      <c r="G843" s="8">
        <f t="shared" si="15"/>
        <v>0</v>
      </c>
      <c r="H843" s="64"/>
      <c r="I843" s="69">
        <f>G843-'[1]PRRAS'!$E839</f>
        <v>0</v>
      </c>
    </row>
    <row r="844" spans="1:9" s="19" customFormat="1" ht="12.75" customHeight="1">
      <c r="A844" s="75" t="s">
        <v>786</v>
      </c>
      <c r="B844" s="76" t="s">
        <v>787</v>
      </c>
      <c r="C844" s="84">
        <v>826</v>
      </c>
      <c r="D844" s="86"/>
      <c r="E844" s="7"/>
      <c r="F844" s="91"/>
      <c r="G844" s="8">
        <f t="shared" si="15"/>
        <v>0</v>
      </c>
      <c r="H844" s="64"/>
      <c r="I844" s="69">
        <f>G844-'[1]PRRAS'!$E840</f>
        <v>0</v>
      </c>
    </row>
    <row r="845" spans="1:9" s="19" customFormat="1" ht="12.75" customHeight="1">
      <c r="A845" s="75">
        <v>81731</v>
      </c>
      <c r="B845" s="76" t="s">
        <v>21</v>
      </c>
      <c r="C845" s="84">
        <v>827</v>
      </c>
      <c r="D845" s="86"/>
      <c r="E845" s="7"/>
      <c r="F845" s="91"/>
      <c r="G845" s="8">
        <f t="shared" si="15"/>
        <v>0</v>
      </c>
      <c r="H845" s="64"/>
      <c r="I845" s="69">
        <f>G845-'[1]PRRAS'!$E841</f>
        <v>0</v>
      </c>
    </row>
    <row r="846" spans="1:9" s="19" customFormat="1" ht="12.75" customHeight="1">
      <c r="A846" s="75">
        <v>81732</v>
      </c>
      <c r="B846" s="76" t="s">
        <v>22</v>
      </c>
      <c r="C846" s="84">
        <v>828</v>
      </c>
      <c r="D846" s="86"/>
      <c r="E846" s="7"/>
      <c r="F846" s="91"/>
      <c r="G846" s="8">
        <f t="shared" si="15"/>
        <v>0</v>
      </c>
      <c r="H846" s="64"/>
      <c r="I846" s="69">
        <f>G846-'[1]PRRAS'!$E842</f>
        <v>0</v>
      </c>
    </row>
    <row r="847" spans="1:9" s="19" customFormat="1" ht="12.75" customHeight="1">
      <c r="A847" s="75" t="s">
        <v>788</v>
      </c>
      <c r="B847" s="76" t="s">
        <v>789</v>
      </c>
      <c r="C847" s="84">
        <v>829</v>
      </c>
      <c r="D847" s="86"/>
      <c r="E847" s="7"/>
      <c r="F847" s="91"/>
      <c r="G847" s="8">
        <f t="shared" si="15"/>
        <v>0</v>
      </c>
      <c r="H847" s="64"/>
      <c r="I847" s="69">
        <f>G847-'[1]PRRAS'!$E843</f>
        <v>0</v>
      </c>
    </row>
    <row r="848" spans="1:9" s="19" customFormat="1" ht="12.75" customHeight="1" thickBot="1">
      <c r="A848" s="78">
        <v>81741</v>
      </c>
      <c r="B848" s="79" t="s">
        <v>23</v>
      </c>
      <c r="C848" s="88">
        <v>830</v>
      </c>
      <c r="D848" s="89"/>
      <c r="E848" s="80"/>
      <c r="F848" s="92"/>
      <c r="G848" s="93">
        <f t="shared" si="15"/>
        <v>0</v>
      </c>
      <c r="H848" s="171"/>
      <c r="I848" s="161">
        <f>G848-'[1]PRRAS'!$E844</f>
        <v>0</v>
      </c>
    </row>
    <row r="849" spans="1:9" s="19" customFormat="1" ht="12.75" customHeight="1" thickTop="1">
      <c r="A849" s="124">
        <v>81742</v>
      </c>
      <c r="B849" s="116" t="s">
        <v>24</v>
      </c>
      <c r="C849" s="117">
        <v>831</v>
      </c>
      <c r="D849" s="126"/>
      <c r="E849" s="127"/>
      <c r="F849" s="128"/>
      <c r="G849" s="121">
        <f t="shared" si="15"/>
        <v>0</v>
      </c>
      <c r="H849" s="64"/>
      <c r="I849" s="73">
        <f>G849-'[1]PRRAS'!$E845</f>
        <v>0</v>
      </c>
    </row>
    <row r="850" spans="1:9" s="19" customFormat="1" ht="12.75" customHeight="1">
      <c r="A850" s="75" t="s">
        <v>790</v>
      </c>
      <c r="B850" s="76" t="s">
        <v>791</v>
      </c>
      <c r="C850" s="84">
        <v>832</v>
      </c>
      <c r="D850" s="86"/>
      <c r="E850" s="7"/>
      <c r="F850" s="91"/>
      <c r="G850" s="8">
        <f t="shared" si="15"/>
        <v>0</v>
      </c>
      <c r="H850" s="64"/>
      <c r="I850" s="69">
        <f>G850-'[1]PRRAS'!$E846</f>
        <v>0</v>
      </c>
    </row>
    <row r="851" spans="1:9" s="19" customFormat="1" ht="12.75" customHeight="1">
      <c r="A851" s="75">
        <v>81751</v>
      </c>
      <c r="B851" s="76" t="s">
        <v>25</v>
      </c>
      <c r="C851" s="84">
        <v>833</v>
      </c>
      <c r="D851" s="86"/>
      <c r="E851" s="7"/>
      <c r="F851" s="91"/>
      <c r="G851" s="8">
        <f t="shared" si="15"/>
        <v>0</v>
      </c>
      <c r="H851" s="64"/>
      <c r="I851" s="69">
        <f>G851-'[1]PRRAS'!$E847</f>
        <v>0</v>
      </c>
    </row>
    <row r="852" spans="1:9" s="19" customFormat="1" ht="12.75" customHeight="1">
      <c r="A852" s="75">
        <v>81752</v>
      </c>
      <c r="B852" s="76" t="s">
        <v>26</v>
      </c>
      <c r="C852" s="84">
        <v>834</v>
      </c>
      <c r="D852" s="86"/>
      <c r="E852" s="7"/>
      <c r="F852" s="91"/>
      <c r="G852" s="8">
        <f t="shared" si="15"/>
        <v>0</v>
      </c>
      <c r="H852" s="64"/>
      <c r="I852" s="69">
        <f>G852-'[1]PRRAS'!$E848</f>
        <v>0</v>
      </c>
    </row>
    <row r="853" spans="1:9" s="19" customFormat="1" ht="12.75" customHeight="1">
      <c r="A853" s="75" t="s">
        <v>792</v>
      </c>
      <c r="B853" s="76" t="s">
        <v>793</v>
      </c>
      <c r="C853" s="84">
        <v>835</v>
      </c>
      <c r="D853" s="86"/>
      <c r="E853" s="7"/>
      <c r="F853" s="91"/>
      <c r="G853" s="8">
        <f t="shared" si="15"/>
        <v>0</v>
      </c>
      <c r="H853" s="64"/>
      <c r="I853" s="69">
        <f>G853-'[1]PRRAS'!$E849</f>
        <v>0</v>
      </c>
    </row>
    <row r="854" spans="1:9" s="19" customFormat="1" ht="24.75" customHeight="1">
      <c r="A854" s="107">
        <v>81761</v>
      </c>
      <c r="B854" s="134" t="s">
        <v>27</v>
      </c>
      <c r="C854" s="108">
        <v>836</v>
      </c>
      <c r="D854" s="109"/>
      <c r="E854" s="110"/>
      <c r="F854" s="111"/>
      <c r="G854" s="123">
        <f t="shared" si="15"/>
        <v>0</v>
      </c>
      <c r="H854" s="96"/>
      <c r="I854" s="69">
        <f>G854-'[1]PRRAS'!$E850</f>
        <v>0</v>
      </c>
    </row>
    <row r="855" spans="1:9" s="19" customFormat="1" ht="12.75" customHeight="1">
      <c r="A855" s="75">
        <v>81762</v>
      </c>
      <c r="B855" s="77" t="s">
        <v>28</v>
      </c>
      <c r="C855" s="84">
        <v>837</v>
      </c>
      <c r="D855" s="86"/>
      <c r="E855" s="7"/>
      <c r="F855" s="91"/>
      <c r="G855" s="8">
        <f t="shared" si="15"/>
        <v>0</v>
      </c>
      <c r="H855" s="96"/>
      <c r="I855" s="69">
        <f>G855-'[1]PRRAS'!$E851</f>
        <v>0</v>
      </c>
    </row>
    <row r="856" spans="1:9" s="19" customFormat="1" ht="12.75" customHeight="1">
      <c r="A856" s="124" t="s">
        <v>794</v>
      </c>
      <c r="B856" s="125" t="s">
        <v>795</v>
      </c>
      <c r="C856" s="117">
        <v>838</v>
      </c>
      <c r="D856" s="126"/>
      <c r="E856" s="127"/>
      <c r="F856" s="128"/>
      <c r="G856" s="121">
        <f t="shared" si="15"/>
        <v>0</v>
      </c>
      <c r="H856" s="64"/>
      <c r="I856" s="69">
        <f>G856-'[1]PRRAS'!$E852</f>
        <v>0</v>
      </c>
    </row>
    <row r="857" spans="1:9" s="19" customFormat="1" ht="12.75" customHeight="1">
      <c r="A857" s="75">
        <v>81771</v>
      </c>
      <c r="B857" s="77" t="s">
        <v>29</v>
      </c>
      <c r="C857" s="84">
        <v>839</v>
      </c>
      <c r="D857" s="86"/>
      <c r="E857" s="7"/>
      <c r="F857" s="91"/>
      <c r="G857" s="8">
        <f t="shared" si="15"/>
        <v>0</v>
      </c>
      <c r="H857" s="64"/>
      <c r="I857" s="69">
        <f>G857-'[1]PRRAS'!$E853</f>
        <v>0</v>
      </c>
    </row>
    <row r="858" spans="1:9" s="19" customFormat="1" ht="12.75" customHeight="1">
      <c r="A858" s="75">
        <v>81772</v>
      </c>
      <c r="B858" s="77" t="s">
        <v>30</v>
      </c>
      <c r="C858" s="84">
        <v>840</v>
      </c>
      <c r="D858" s="86"/>
      <c r="E858" s="7"/>
      <c r="F858" s="91"/>
      <c r="G858" s="8">
        <f t="shared" si="15"/>
        <v>0</v>
      </c>
      <c r="H858" s="64"/>
      <c r="I858" s="69">
        <f>G858-'[1]PRRAS'!$E854</f>
        <v>0</v>
      </c>
    </row>
    <row r="859" spans="1:9" s="19" customFormat="1" ht="12.75" customHeight="1">
      <c r="A859" s="75" t="s">
        <v>796</v>
      </c>
      <c r="B859" s="77" t="s">
        <v>797</v>
      </c>
      <c r="C859" s="84">
        <v>841</v>
      </c>
      <c r="D859" s="86"/>
      <c r="E859" s="7"/>
      <c r="F859" s="91"/>
      <c r="G859" s="8">
        <f t="shared" si="15"/>
        <v>0</v>
      </c>
      <c r="H859" s="64"/>
      <c r="I859" s="69">
        <f>G859-'[1]PRRAS'!$E855</f>
        <v>0</v>
      </c>
    </row>
    <row r="860" spans="1:9" s="19" customFormat="1" ht="12.75" customHeight="1">
      <c r="A860" s="75">
        <v>82412</v>
      </c>
      <c r="B860" s="77" t="s">
        <v>31</v>
      </c>
      <c r="C860" s="84">
        <v>842</v>
      </c>
      <c r="D860" s="86"/>
      <c r="E860" s="7"/>
      <c r="F860" s="91"/>
      <c r="G860" s="8">
        <f t="shared" si="15"/>
        <v>0</v>
      </c>
      <c r="H860" s="64"/>
      <c r="I860" s="69">
        <f>G860-'[1]PRRAS'!$E856</f>
        <v>0</v>
      </c>
    </row>
    <row r="861" spans="1:9" s="19" customFormat="1" ht="12.75" customHeight="1">
      <c r="A861" s="75">
        <v>84132</v>
      </c>
      <c r="B861" s="77" t="s">
        <v>32</v>
      </c>
      <c r="C861" s="84">
        <v>843</v>
      </c>
      <c r="D861" s="86"/>
      <c r="E861" s="7"/>
      <c r="F861" s="91"/>
      <c r="G861" s="8">
        <f t="shared" si="15"/>
        <v>0</v>
      </c>
      <c r="H861" s="64"/>
      <c r="I861" s="69">
        <f>G861-'[1]PRRAS'!$E857</f>
        <v>0</v>
      </c>
    </row>
    <row r="862" spans="1:9" s="19" customFormat="1" ht="12.75" customHeight="1">
      <c r="A862" s="75">
        <v>84142</v>
      </c>
      <c r="B862" s="77" t="s">
        <v>33</v>
      </c>
      <c r="C862" s="84">
        <v>844</v>
      </c>
      <c r="D862" s="86"/>
      <c r="E862" s="7"/>
      <c r="F862" s="91"/>
      <c r="G862" s="8">
        <f t="shared" si="15"/>
        <v>0</v>
      </c>
      <c r="H862" s="64"/>
      <c r="I862" s="69">
        <f>G862-'[1]PRRAS'!$E858</f>
        <v>0</v>
      </c>
    </row>
    <row r="863" spans="1:9" s="19" customFormat="1" ht="12.75" customHeight="1">
      <c r="A863" s="75">
        <v>84152</v>
      </c>
      <c r="B863" s="77" t="s">
        <v>34</v>
      </c>
      <c r="C863" s="84">
        <v>845</v>
      </c>
      <c r="D863" s="86"/>
      <c r="E863" s="7"/>
      <c r="F863" s="91"/>
      <c r="G863" s="8">
        <f t="shared" si="15"/>
        <v>0</v>
      </c>
      <c r="H863" s="64"/>
      <c r="I863" s="69">
        <f>G863-'[1]PRRAS'!$E859</f>
        <v>0</v>
      </c>
    </row>
    <row r="864" spans="1:9" s="19" customFormat="1" ht="12.75" customHeight="1">
      <c r="A864" s="75">
        <v>84162</v>
      </c>
      <c r="B864" s="77" t="s">
        <v>35</v>
      </c>
      <c r="C864" s="84">
        <v>846</v>
      </c>
      <c r="D864" s="86"/>
      <c r="E864" s="7"/>
      <c r="F864" s="91"/>
      <c r="G864" s="8">
        <f t="shared" si="15"/>
        <v>0</v>
      </c>
      <c r="H864" s="64"/>
      <c r="I864" s="69">
        <f>G864-'[1]PRRAS'!$E860</f>
        <v>0</v>
      </c>
    </row>
    <row r="865" spans="1:9" s="19" customFormat="1" ht="12.75" customHeight="1">
      <c r="A865" s="75">
        <v>84221</v>
      </c>
      <c r="B865" s="77" t="s">
        <v>36</v>
      </c>
      <c r="C865" s="84">
        <v>847</v>
      </c>
      <c r="D865" s="86"/>
      <c r="E865" s="7"/>
      <c r="F865" s="91"/>
      <c r="G865" s="8">
        <f t="shared" si="15"/>
        <v>0</v>
      </c>
      <c r="H865" s="64"/>
      <c r="I865" s="69">
        <f>G865-'[1]PRRAS'!$E861</f>
        <v>0</v>
      </c>
    </row>
    <row r="866" spans="1:9" s="19" customFormat="1" ht="12.75" customHeight="1">
      <c r="A866" s="75">
        <v>84222</v>
      </c>
      <c r="B866" s="77" t="s">
        <v>37</v>
      </c>
      <c r="C866" s="84">
        <v>848</v>
      </c>
      <c r="D866" s="86"/>
      <c r="E866" s="7"/>
      <c r="F866" s="91"/>
      <c r="G866" s="8">
        <f t="shared" si="15"/>
        <v>0</v>
      </c>
      <c r="H866" s="64"/>
      <c r="I866" s="69">
        <f>G866-'[1]PRRAS'!$E862</f>
        <v>0</v>
      </c>
    </row>
    <row r="867" spans="1:9" s="19" customFormat="1" ht="12.75" customHeight="1">
      <c r="A867" s="75" t="s">
        <v>798</v>
      </c>
      <c r="B867" s="77" t="s">
        <v>799</v>
      </c>
      <c r="C867" s="84">
        <v>849</v>
      </c>
      <c r="D867" s="86"/>
      <c r="E867" s="7"/>
      <c r="F867" s="91"/>
      <c r="G867" s="8">
        <f t="shared" si="15"/>
        <v>0</v>
      </c>
      <c r="H867" s="64"/>
      <c r="I867" s="69">
        <f>G867-'[1]PRRAS'!$E863</f>
        <v>0</v>
      </c>
    </row>
    <row r="868" spans="1:9" s="19" customFormat="1" ht="12.75" customHeight="1">
      <c r="A868" s="75">
        <v>84232</v>
      </c>
      <c r="B868" s="77" t="s">
        <v>38</v>
      </c>
      <c r="C868" s="84">
        <v>850</v>
      </c>
      <c r="D868" s="86"/>
      <c r="E868" s="7"/>
      <c r="F868" s="91"/>
      <c r="G868" s="8">
        <f t="shared" si="15"/>
        <v>0</v>
      </c>
      <c r="H868" s="64"/>
      <c r="I868" s="69">
        <f>G868-'[1]PRRAS'!$E864</f>
        <v>0</v>
      </c>
    </row>
    <row r="869" spans="1:9" s="19" customFormat="1" ht="12.75" customHeight="1">
      <c r="A869" s="75">
        <v>84242</v>
      </c>
      <c r="B869" s="77" t="s">
        <v>39</v>
      </c>
      <c r="C869" s="84">
        <v>851</v>
      </c>
      <c r="D869" s="86"/>
      <c r="E869" s="7"/>
      <c r="F869" s="91"/>
      <c r="G869" s="8">
        <f t="shared" si="15"/>
        <v>0</v>
      </c>
      <c r="H869" s="64"/>
      <c r="I869" s="69">
        <f>G869-'[1]PRRAS'!$E865</f>
        <v>0</v>
      </c>
    </row>
    <row r="870" spans="1:9" s="19" customFormat="1" ht="12.75" customHeight="1">
      <c r="A870" s="75" t="s">
        <v>800</v>
      </c>
      <c r="B870" s="77" t="s">
        <v>801</v>
      </c>
      <c r="C870" s="84">
        <v>852</v>
      </c>
      <c r="D870" s="86"/>
      <c r="E870" s="7"/>
      <c r="F870" s="91"/>
      <c r="G870" s="8">
        <f t="shared" si="15"/>
        <v>0</v>
      </c>
      <c r="H870" s="64"/>
      <c r="I870" s="69">
        <f>G870-'[1]PRRAS'!$E866</f>
        <v>0</v>
      </c>
    </row>
    <row r="871" spans="1:9" s="19" customFormat="1" ht="12.75" customHeight="1">
      <c r="A871" s="75">
        <v>84312</v>
      </c>
      <c r="B871" s="77" t="s">
        <v>40</v>
      </c>
      <c r="C871" s="84">
        <v>853</v>
      </c>
      <c r="D871" s="86"/>
      <c r="E871" s="7"/>
      <c r="F871" s="91"/>
      <c r="G871" s="8">
        <f t="shared" si="15"/>
        <v>0</v>
      </c>
      <c r="H871" s="64"/>
      <c r="I871" s="69">
        <f>G871-'[1]PRRAS'!$E867</f>
        <v>0</v>
      </c>
    </row>
    <row r="872" spans="1:9" s="19" customFormat="1" ht="12.75" customHeight="1">
      <c r="A872" s="75">
        <v>84431</v>
      </c>
      <c r="B872" s="77" t="s">
        <v>41</v>
      </c>
      <c r="C872" s="84">
        <v>854</v>
      </c>
      <c r="D872" s="86"/>
      <c r="E872" s="7"/>
      <c r="F872" s="91"/>
      <c r="G872" s="8">
        <f t="shared" si="15"/>
        <v>0</v>
      </c>
      <c r="H872" s="64"/>
      <c r="I872" s="69">
        <f>G872-'[1]PRRAS'!$E868</f>
        <v>0</v>
      </c>
    </row>
    <row r="873" spans="1:9" s="19" customFormat="1" ht="12.75" customHeight="1">
      <c r="A873" s="75">
        <v>84432</v>
      </c>
      <c r="B873" s="77" t="s">
        <v>42</v>
      </c>
      <c r="C873" s="84">
        <v>855</v>
      </c>
      <c r="D873" s="86"/>
      <c r="E873" s="7"/>
      <c r="F873" s="91"/>
      <c r="G873" s="8">
        <f t="shared" si="15"/>
        <v>0</v>
      </c>
      <c r="H873" s="64"/>
      <c r="I873" s="69">
        <f>G873-'[1]PRRAS'!$E869</f>
        <v>0</v>
      </c>
    </row>
    <row r="874" spans="1:9" s="19" customFormat="1" ht="12.75" customHeight="1">
      <c r="A874" s="75" t="s">
        <v>802</v>
      </c>
      <c r="B874" s="77" t="s">
        <v>803</v>
      </c>
      <c r="C874" s="84">
        <v>856</v>
      </c>
      <c r="D874" s="86"/>
      <c r="E874" s="7"/>
      <c r="F874" s="91"/>
      <c r="G874" s="8">
        <f t="shared" si="15"/>
        <v>0</v>
      </c>
      <c r="H874" s="64"/>
      <c r="I874" s="69">
        <f>G874-'[1]PRRAS'!$E870</f>
        <v>0</v>
      </c>
    </row>
    <row r="875" spans="1:9" s="19" customFormat="1" ht="12.75">
      <c r="A875" s="75">
        <v>84442</v>
      </c>
      <c r="B875" s="77" t="s">
        <v>43</v>
      </c>
      <c r="C875" s="84">
        <v>857</v>
      </c>
      <c r="D875" s="86"/>
      <c r="E875" s="7"/>
      <c r="F875" s="91"/>
      <c r="G875" s="8">
        <f t="shared" si="15"/>
        <v>0</v>
      </c>
      <c r="H875" s="64"/>
      <c r="I875" s="69">
        <f>G875-'[1]PRRAS'!$E871</f>
        <v>0</v>
      </c>
    </row>
    <row r="876" spans="1:9" s="19" customFormat="1" ht="12.75" customHeight="1">
      <c r="A876" s="75">
        <v>84452</v>
      </c>
      <c r="B876" s="77" t="s">
        <v>44</v>
      </c>
      <c r="C876" s="84">
        <v>858</v>
      </c>
      <c r="D876" s="86"/>
      <c r="E876" s="7"/>
      <c r="F876" s="91"/>
      <c r="G876" s="8">
        <f t="shared" si="15"/>
        <v>0</v>
      </c>
      <c r="H876" s="64"/>
      <c r="I876" s="69">
        <f>G876-'[1]PRRAS'!$E872</f>
        <v>0</v>
      </c>
    </row>
    <row r="877" spans="1:9" s="19" customFormat="1" ht="12.75" customHeight="1">
      <c r="A877" s="75" t="s">
        <v>804</v>
      </c>
      <c r="B877" s="77" t="s">
        <v>805</v>
      </c>
      <c r="C877" s="84">
        <v>859</v>
      </c>
      <c r="D877" s="86"/>
      <c r="E877" s="7"/>
      <c r="F877" s="91"/>
      <c r="G877" s="8">
        <f t="shared" si="15"/>
        <v>0</v>
      </c>
      <c r="H877" s="64"/>
      <c r="I877" s="69">
        <f>G877-'[1]PRRAS'!$E873</f>
        <v>0</v>
      </c>
    </row>
    <row r="878" spans="1:9" s="19" customFormat="1" ht="12.75" customHeight="1">
      <c r="A878" s="75">
        <v>84461</v>
      </c>
      <c r="B878" s="77" t="s">
        <v>45</v>
      </c>
      <c r="C878" s="84">
        <v>860</v>
      </c>
      <c r="D878" s="86"/>
      <c r="E878" s="7"/>
      <c r="F878" s="91"/>
      <c r="G878" s="8">
        <f t="shared" si="15"/>
        <v>0</v>
      </c>
      <c r="H878" s="64"/>
      <c r="I878" s="69">
        <f>G878-'[1]PRRAS'!$E874</f>
        <v>0</v>
      </c>
    </row>
    <row r="879" spans="1:9" s="19" customFormat="1" ht="12.75" customHeight="1">
      <c r="A879" s="75">
        <v>84462</v>
      </c>
      <c r="B879" s="77" t="s">
        <v>46</v>
      </c>
      <c r="C879" s="84">
        <v>861</v>
      </c>
      <c r="D879" s="86"/>
      <c r="E879" s="7"/>
      <c r="F879" s="91"/>
      <c r="G879" s="8">
        <f t="shared" si="15"/>
        <v>0</v>
      </c>
      <c r="H879" s="64"/>
      <c r="I879" s="69">
        <f>G879-'[1]PRRAS'!$E875</f>
        <v>0</v>
      </c>
    </row>
    <row r="880" spans="1:9" s="19" customFormat="1" ht="12.75" customHeight="1">
      <c r="A880" s="75" t="s">
        <v>806</v>
      </c>
      <c r="B880" s="77" t="s">
        <v>807</v>
      </c>
      <c r="C880" s="84">
        <v>862</v>
      </c>
      <c r="D880" s="86"/>
      <c r="E880" s="7"/>
      <c r="F880" s="91"/>
      <c r="G880" s="8">
        <f t="shared" si="15"/>
        <v>0</v>
      </c>
      <c r="H880" s="64"/>
      <c r="I880" s="69">
        <f>G880-'[1]PRRAS'!$E876</f>
        <v>0</v>
      </c>
    </row>
    <row r="881" spans="1:9" s="19" customFormat="1" ht="12.75" customHeight="1">
      <c r="A881" s="75">
        <v>84472</v>
      </c>
      <c r="B881" s="77" t="s">
        <v>47</v>
      </c>
      <c r="C881" s="84">
        <v>863</v>
      </c>
      <c r="D881" s="86"/>
      <c r="E881" s="7"/>
      <c r="F881" s="91"/>
      <c r="G881" s="8">
        <f t="shared" si="15"/>
        <v>0</v>
      </c>
      <c r="H881" s="64"/>
      <c r="I881" s="69">
        <f>G881-'[1]PRRAS'!$E877</f>
        <v>0</v>
      </c>
    </row>
    <row r="882" spans="1:9" s="19" customFormat="1" ht="12.75" customHeight="1">
      <c r="A882" s="75">
        <v>84482</v>
      </c>
      <c r="B882" s="77" t="s">
        <v>48</v>
      </c>
      <c r="C882" s="84">
        <v>864</v>
      </c>
      <c r="D882" s="86"/>
      <c r="E882" s="7"/>
      <c r="F882" s="91"/>
      <c r="G882" s="8">
        <f t="shared" si="15"/>
        <v>0</v>
      </c>
      <c r="H882" s="64"/>
      <c r="I882" s="69">
        <f>G882-'[1]PRRAS'!$E878</f>
        <v>0</v>
      </c>
    </row>
    <row r="883" spans="1:9" s="19" customFormat="1" ht="12.75" customHeight="1">
      <c r="A883" s="75" t="s">
        <v>808</v>
      </c>
      <c r="B883" s="77" t="s">
        <v>809</v>
      </c>
      <c r="C883" s="84">
        <v>865</v>
      </c>
      <c r="D883" s="86"/>
      <c r="E883" s="7"/>
      <c r="F883" s="91"/>
      <c r="G883" s="8">
        <f t="shared" si="15"/>
        <v>0</v>
      </c>
      <c r="H883" s="64"/>
      <c r="I883" s="69">
        <f>G883-'[1]PRRAS'!$E879</f>
        <v>0</v>
      </c>
    </row>
    <row r="884" spans="1:9" s="19" customFormat="1" ht="13.5" thickBot="1">
      <c r="A884" s="78">
        <v>84532</v>
      </c>
      <c r="B884" s="164" t="s">
        <v>49</v>
      </c>
      <c r="C884" s="88">
        <v>866</v>
      </c>
      <c r="D884" s="89"/>
      <c r="E884" s="80"/>
      <c r="F884" s="92"/>
      <c r="G884" s="93">
        <f t="shared" si="15"/>
        <v>0</v>
      </c>
      <c r="H884" s="246"/>
      <c r="I884" s="161">
        <f>G884-'[1]PRRAS'!$E880</f>
        <v>0</v>
      </c>
    </row>
    <row r="885" spans="1:9" s="19" customFormat="1" ht="12.75" customHeight="1" thickTop="1">
      <c r="A885" s="247">
        <v>84542</v>
      </c>
      <c r="B885" s="248" t="s">
        <v>50</v>
      </c>
      <c r="C885" s="129">
        <v>867</v>
      </c>
      <c r="D885" s="249"/>
      <c r="E885" s="250"/>
      <c r="F885" s="251"/>
      <c r="G885" s="130">
        <f t="shared" si="15"/>
        <v>0</v>
      </c>
      <c r="H885" s="96"/>
      <c r="I885" s="73">
        <f>G885-'[1]PRRAS'!$E881</f>
        <v>0</v>
      </c>
    </row>
    <row r="886" spans="1:9" s="19" customFormat="1" ht="12.75" customHeight="1">
      <c r="A886" s="75">
        <v>84552</v>
      </c>
      <c r="B886" s="76" t="s">
        <v>51</v>
      </c>
      <c r="C886" s="84">
        <v>868</v>
      </c>
      <c r="D886" s="86"/>
      <c r="E886" s="7"/>
      <c r="F886" s="91"/>
      <c r="G886" s="8">
        <f t="shared" si="15"/>
        <v>0</v>
      </c>
      <c r="H886" s="64"/>
      <c r="I886" s="69">
        <f>G886-'[1]PRRAS'!$E882</f>
        <v>0</v>
      </c>
    </row>
    <row r="887" spans="1:9" s="19" customFormat="1" ht="12.75" customHeight="1">
      <c r="A887" s="75">
        <v>84711</v>
      </c>
      <c r="B887" s="76" t="s">
        <v>52</v>
      </c>
      <c r="C887" s="84">
        <v>869</v>
      </c>
      <c r="D887" s="86"/>
      <c r="E887" s="7"/>
      <c r="F887" s="91"/>
      <c r="G887" s="8">
        <f t="shared" si="15"/>
        <v>0</v>
      </c>
      <c r="H887" s="64"/>
      <c r="I887" s="69">
        <f>G887-'[1]PRRAS'!$E883</f>
        <v>0</v>
      </c>
    </row>
    <row r="888" spans="1:9" s="19" customFormat="1" ht="12.75" customHeight="1">
      <c r="A888" s="75">
        <v>84712</v>
      </c>
      <c r="B888" s="76" t="s">
        <v>53</v>
      </c>
      <c r="C888" s="84">
        <v>870</v>
      </c>
      <c r="D888" s="86"/>
      <c r="E888" s="7"/>
      <c r="F888" s="91"/>
      <c r="G888" s="8">
        <f t="shared" si="15"/>
        <v>0</v>
      </c>
      <c r="H888" s="64"/>
      <c r="I888" s="69">
        <f>G888-'[1]PRRAS'!$E884</f>
        <v>0</v>
      </c>
    </row>
    <row r="889" spans="1:9" s="19" customFormat="1" ht="12.75" customHeight="1">
      <c r="A889" s="75">
        <v>84721</v>
      </c>
      <c r="B889" s="76" t="s">
        <v>54</v>
      </c>
      <c r="C889" s="84">
        <v>871</v>
      </c>
      <c r="D889" s="86"/>
      <c r="E889" s="7"/>
      <c r="F889" s="91"/>
      <c r="G889" s="8">
        <f t="shared" si="15"/>
        <v>0</v>
      </c>
      <c r="H889" s="64"/>
      <c r="I889" s="69">
        <f>G889-'[1]PRRAS'!$E885</f>
        <v>0</v>
      </c>
    </row>
    <row r="890" spans="1:9" s="19" customFormat="1" ht="12.75" customHeight="1">
      <c r="A890" s="75">
        <v>84722</v>
      </c>
      <c r="B890" s="76" t="s">
        <v>55</v>
      </c>
      <c r="C890" s="84">
        <v>872</v>
      </c>
      <c r="D890" s="86"/>
      <c r="E890" s="7"/>
      <c r="F890" s="91"/>
      <c r="G890" s="8">
        <f t="shared" si="15"/>
        <v>0</v>
      </c>
      <c r="H890" s="96"/>
      <c r="I890" s="69">
        <f>G890-'[1]PRRAS'!$E886</f>
        <v>0</v>
      </c>
    </row>
    <row r="891" spans="1:9" s="19" customFormat="1" ht="12.75" customHeight="1">
      <c r="A891" s="124">
        <v>84731</v>
      </c>
      <c r="B891" s="116" t="s">
        <v>56</v>
      </c>
      <c r="C891" s="117">
        <v>873</v>
      </c>
      <c r="D891" s="126"/>
      <c r="E891" s="127"/>
      <c r="F891" s="128"/>
      <c r="G891" s="121">
        <f t="shared" si="15"/>
        <v>0</v>
      </c>
      <c r="H891" s="64"/>
      <c r="I891" s="69">
        <f>G891-'[1]PRRAS'!$E887</f>
        <v>0</v>
      </c>
    </row>
    <row r="892" spans="1:9" s="19" customFormat="1" ht="12.75" customHeight="1">
      <c r="A892" s="75">
        <v>84732</v>
      </c>
      <c r="B892" s="76" t="s">
        <v>57</v>
      </c>
      <c r="C892" s="84">
        <v>874</v>
      </c>
      <c r="D892" s="86"/>
      <c r="E892" s="7"/>
      <c r="F892" s="91"/>
      <c r="G892" s="8">
        <f t="shared" si="15"/>
        <v>0</v>
      </c>
      <c r="H892" s="64"/>
      <c r="I892" s="69">
        <f>G892-'[1]PRRAS'!$E888</f>
        <v>0</v>
      </c>
    </row>
    <row r="893" spans="1:9" s="19" customFormat="1" ht="12.75" customHeight="1">
      <c r="A893" s="75">
        <v>84741</v>
      </c>
      <c r="B893" s="76" t="s">
        <v>58</v>
      </c>
      <c r="C893" s="84">
        <v>875</v>
      </c>
      <c r="D893" s="86"/>
      <c r="E893" s="7"/>
      <c r="F893" s="91"/>
      <c r="G893" s="8">
        <f t="shared" si="15"/>
        <v>0</v>
      </c>
      <c r="H893" s="64"/>
      <c r="I893" s="69">
        <f>G893-'[1]PRRAS'!$E889</f>
        <v>0</v>
      </c>
    </row>
    <row r="894" spans="1:9" s="19" customFormat="1" ht="12.75" customHeight="1">
      <c r="A894" s="75">
        <v>84742</v>
      </c>
      <c r="B894" s="76" t="s">
        <v>59</v>
      </c>
      <c r="C894" s="84">
        <v>876</v>
      </c>
      <c r="D894" s="86"/>
      <c r="E894" s="7"/>
      <c r="F894" s="91"/>
      <c r="G894" s="8">
        <f t="shared" si="15"/>
        <v>0</v>
      </c>
      <c r="H894" s="64"/>
      <c r="I894" s="69">
        <f>G894-'[1]PRRAS'!$E890</f>
        <v>0</v>
      </c>
    </row>
    <row r="895" spans="1:9" s="19" customFormat="1" ht="12.75" customHeight="1">
      <c r="A895" s="75">
        <v>84751</v>
      </c>
      <c r="B895" s="76" t="s">
        <v>60</v>
      </c>
      <c r="C895" s="84">
        <v>877</v>
      </c>
      <c r="D895" s="86"/>
      <c r="E895" s="7"/>
      <c r="F895" s="91"/>
      <c r="G895" s="8">
        <f t="shared" si="15"/>
        <v>0</v>
      </c>
      <c r="H895" s="64"/>
      <c r="I895" s="69">
        <f>G895-'[1]PRRAS'!$E891</f>
        <v>0</v>
      </c>
    </row>
    <row r="896" spans="1:9" s="19" customFormat="1" ht="12.75" customHeight="1">
      <c r="A896" s="75">
        <v>84752</v>
      </c>
      <c r="B896" s="76" t="s">
        <v>61</v>
      </c>
      <c r="C896" s="84">
        <v>878</v>
      </c>
      <c r="D896" s="86"/>
      <c r="E896" s="7"/>
      <c r="F896" s="91"/>
      <c r="G896" s="8">
        <f t="shared" si="15"/>
        <v>0</v>
      </c>
      <c r="H896" s="64"/>
      <c r="I896" s="69">
        <f>G896-'[1]PRRAS'!$E892</f>
        <v>0</v>
      </c>
    </row>
    <row r="897" spans="1:9" s="19" customFormat="1" ht="14.25" customHeight="1">
      <c r="A897" s="75">
        <v>84761</v>
      </c>
      <c r="B897" s="77" t="s">
        <v>810</v>
      </c>
      <c r="C897" s="84">
        <v>879</v>
      </c>
      <c r="D897" s="86"/>
      <c r="E897" s="7"/>
      <c r="F897" s="91"/>
      <c r="G897" s="8">
        <f t="shared" si="15"/>
        <v>0</v>
      </c>
      <c r="H897" s="64"/>
      <c r="I897" s="69">
        <f>G897-'[1]PRRAS'!$E893</f>
        <v>0</v>
      </c>
    </row>
    <row r="898" spans="1:9" s="19" customFormat="1" ht="12.75" customHeight="1">
      <c r="A898" s="75">
        <v>84762</v>
      </c>
      <c r="B898" s="77" t="s">
        <v>811</v>
      </c>
      <c r="C898" s="84">
        <v>880</v>
      </c>
      <c r="D898" s="86"/>
      <c r="E898" s="7"/>
      <c r="F898" s="91"/>
      <c r="G898" s="8">
        <f t="shared" si="15"/>
        <v>0</v>
      </c>
      <c r="H898" s="96"/>
      <c r="I898" s="69">
        <f>G898-'[1]PRRAS'!$E894</f>
        <v>0</v>
      </c>
    </row>
    <row r="899" spans="1:9" s="19" customFormat="1" ht="12.75" customHeight="1">
      <c r="A899" s="75" t="s">
        <v>812</v>
      </c>
      <c r="B899" s="77" t="s">
        <v>814</v>
      </c>
      <c r="C899" s="84">
        <v>881</v>
      </c>
      <c r="D899" s="86"/>
      <c r="E899" s="7"/>
      <c r="F899" s="91"/>
      <c r="G899" s="8">
        <f t="shared" si="15"/>
        <v>0</v>
      </c>
      <c r="H899" s="96"/>
      <c r="I899" s="69">
        <f>G899-'[1]PRRAS'!$E895</f>
        <v>0</v>
      </c>
    </row>
    <row r="900" spans="1:9" s="19" customFormat="1" ht="12.75" customHeight="1">
      <c r="A900" s="75" t="s">
        <v>813</v>
      </c>
      <c r="B900" s="77" t="s">
        <v>815</v>
      </c>
      <c r="C900" s="84">
        <v>882</v>
      </c>
      <c r="D900" s="86"/>
      <c r="E900" s="7"/>
      <c r="F900" s="91"/>
      <c r="G900" s="8">
        <f t="shared" si="15"/>
        <v>0</v>
      </c>
      <c r="H900" s="96"/>
      <c r="I900" s="69">
        <f>G900-'[1]PRRAS'!$E896</f>
        <v>0</v>
      </c>
    </row>
    <row r="901" spans="1:9" s="19" customFormat="1" ht="12.75" customHeight="1">
      <c r="A901" s="75">
        <v>85412</v>
      </c>
      <c r="B901" s="76" t="s">
        <v>62</v>
      </c>
      <c r="C901" s="84">
        <v>883</v>
      </c>
      <c r="D901" s="86"/>
      <c r="E901" s="7"/>
      <c r="F901" s="91"/>
      <c r="G901" s="8">
        <f t="shared" si="15"/>
        <v>0</v>
      </c>
      <c r="H901" s="96"/>
      <c r="I901" s="69">
        <f>G901-'[1]PRRAS'!$E897</f>
        <v>0</v>
      </c>
    </row>
    <row r="902" spans="1:9" s="19" customFormat="1" ht="12.75" customHeight="1">
      <c r="A902" s="75">
        <v>51212</v>
      </c>
      <c r="B902" s="77" t="s">
        <v>63</v>
      </c>
      <c r="C902" s="84">
        <v>884</v>
      </c>
      <c r="D902" s="86"/>
      <c r="E902" s="7"/>
      <c r="F902" s="91"/>
      <c r="G902" s="8">
        <f aca="true" t="shared" si="16" ref="G902:G985">SUM(D902:F902)</f>
        <v>0</v>
      </c>
      <c r="H902" s="96"/>
      <c r="I902" s="69">
        <f>G902-'[1]PRRAS'!$E898</f>
        <v>0</v>
      </c>
    </row>
    <row r="903" spans="1:9" s="19" customFormat="1" ht="12.75" customHeight="1">
      <c r="A903" s="75" t="s">
        <v>816</v>
      </c>
      <c r="B903" s="77" t="s">
        <v>817</v>
      </c>
      <c r="C903" s="84">
        <v>885</v>
      </c>
      <c r="D903" s="86"/>
      <c r="E903" s="7"/>
      <c r="F903" s="91"/>
      <c r="G903" s="8">
        <f t="shared" si="16"/>
        <v>0</v>
      </c>
      <c r="H903" s="96"/>
      <c r="I903" s="69">
        <f>G903-'[1]PRRAS'!$E899</f>
        <v>0</v>
      </c>
    </row>
    <row r="904" spans="1:9" s="19" customFormat="1" ht="12.75" customHeight="1">
      <c r="A904" s="75">
        <v>51322</v>
      </c>
      <c r="B904" s="76" t="s">
        <v>64</v>
      </c>
      <c r="C904" s="84">
        <v>886</v>
      </c>
      <c r="D904" s="86"/>
      <c r="E904" s="7"/>
      <c r="F904" s="91"/>
      <c r="G904" s="8">
        <f t="shared" si="16"/>
        <v>0</v>
      </c>
      <c r="H904" s="96"/>
      <c r="I904" s="69">
        <f>G904-'[1]PRRAS'!$E900</f>
        <v>0</v>
      </c>
    </row>
    <row r="905" spans="1:9" s="19" customFormat="1" ht="12.75" customHeight="1">
      <c r="A905" s="75" t="s">
        <v>818</v>
      </c>
      <c r="B905" s="76" t="s">
        <v>819</v>
      </c>
      <c r="C905" s="84">
        <v>887</v>
      </c>
      <c r="D905" s="86"/>
      <c r="E905" s="7"/>
      <c r="F905" s="91"/>
      <c r="G905" s="8">
        <f t="shared" si="16"/>
        <v>0</v>
      </c>
      <c r="H905" s="64"/>
      <c r="I905" s="69">
        <f>G905-'[1]PRRAS'!$E901</f>
        <v>0</v>
      </c>
    </row>
    <row r="906" spans="1:9" s="19" customFormat="1" ht="12.75" customHeight="1">
      <c r="A906" s="75">
        <v>51332</v>
      </c>
      <c r="B906" s="76" t="s">
        <v>65</v>
      </c>
      <c r="C906" s="84">
        <v>888</v>
      </c>
      <c r="D906" s="86"/>
      <c r="E906" s="7"/>
      <c r="F906" s="91"/>
      <c r="G906" s="8">
        <f t="shared" si="16"/>
        <v>0</v>
      </c>
      <c r="H906" s="64"/>
      <c r="I906" s="69">
        <f>G906-'[1]PRRAS'!$E902</f>
        <v>0</v>
      </c>
    </row>
    <row r="907" spans="1:9" s="19" customFormat="1" ht="12.75" customHeight="1">
      <c r="A907" s="75" t="s">
        <v>820</v>
      </c>
      <c r="B907" s="77" t="s">
        <v>821</v>
      </c>
      <c r="C907" s="84">
        <v>889</v>
      </c>
      <c r="D907" s="86"/>
      <c r="E907" s="7"/>
      <c r="F907" s="91"/>
      <c r="G907" s="8">
        <f t="shared" si="16"/>
        <v>0</v>
      </c>
      <c r="H907" s="64"/>
      <c r="I907" s="69">
        <f>G907-'[1]PRRAS'!$E903</f>
        <v>0</v>
      </c>
    </row>
    <row r="908" spans="1:9" s="19" customFormat="1" ht="12.75" customHeight="1">
      <c r="A908" s="75">
        <v>51342</v>
      </c>
      <c r="B908" s="76" t="s">
        <v>66</v>
      </c>
      <c r="C908" s="84">
        <v>890</v>
      </c>
      <c r="D908" s="86"/>
      <c r="E908" s="7"/>
      <c r="F908" s="91"/>
      <c r="G908" s="8">
        <f t="shared" si="16"/>
        <v>0</v>
      </c>
      <c r="H908" s="64"/>
      <c r="I908" s="69">
        <f>G908-'[1]PRRAS'!$E904</f>
        <v>0</v>
      </c>
    </row>
    <row r="909" spans="1:9" s="19" customFormat="1" ht="12.75" customHeight="1">
      <c r="A909" s="75" t="s">
        <v>822</v>
      </c>
      <c r="B909" s="77" t="s">
        <v>823</v>
      </c>
      <c r="C909" s="84">
        <v>891</v>
      </c>
      <c r="D909" s="86"/>
      <c r="E909" s="7"/>
      <c r="F909" s="91"/>
      <c r="G909" s="8">
        <f t="shared" si="16"/>
        <v>0</v>
      </c>
      <c r="H909" s="64"/>
      <c r="I909" s="69">
        <f>G909-'[1]PRRAS'!$E905</f>
        <v>0</v>
      </c>
    </row>
    <row r="910" spans="1:9" s="19" customFormat="1" ht="12.75" customHeight="1">
      <c r="A910" s="75">
        <v>51411</v>
      </c>
      <c r="B910" s="76" t="s">
        <v>67</v>
      </c>
      <c r="C910" s="84">
        <v>892</v>
      </c>
      <c r="D910" s="86"/>
      <c r="E910" s="7"/>
      <c r="F910" s="91"/>
      <c r="G910" s="8">
        <f t="shared" si="16"/>
        <v>0</v>
      </c>
      <c r="H910" s="64"/>
      <c r="I910" s="69">
        <f>G910-'[1]PRRAS'!$E906</f>
        <v>0</v>
      </c>
    </row>
    <row r="911" spans="1:9" s="19" customFormat="1" ht="12.75" customHeight="1">
      <c r="A911" s="75">
        <v>51412</v>
      </c>
      <c r="B911" s="76" t="s">
        <v>68</v>
      </c>
      <c r="C911" s="84">
        <v>893</v>
      </c>
      <c r="D911" s="86"/>
      <c r="E911" s="7"/>
      <c r="F911" s="91"/>
      <c r="G911" s="8">
        <f t="shared" si="16"/>
        <v>0</v>
      </c>
      <c r="H911" s="64"/>
      <c r="I911" s="69">
        <f>G911-'[1]PRRAS'!$E907</f>
        <v>0</v>
      </c>
    </row>
    <row r="912" spans="1:9" s="19" customFormat="1" ht="12.75" customHeight="1">
      <c r="A912" s="75" t="s">
        <v>824</v>
      </c>
      <c r="B912" s="76" t="s">
        <v>825</v>
      </c>
      <c r="C912" s="84">
        <v>894</v>
      </c>
      <c r="D912" s="86"/>
      <c r="E912" s="7"/>
      <c r="F912" s="91"/>
      <c r="G912" s="8">
        <f t="shared" si="16"/>
        <v>0</v>
      </c>
      <c r="H912" s="64"/>
      <c r="I912" s="69">
        <f>G912-'[1]PRRAS'!$E908</f>
        <v>0</v>
      </c>
    </row>
    <row r="913" spans="1:9" s="19" customFormat="1" ht="12.75" customHeight="1">
      <c r="A913" s="75">
        <v>51532</v>
      </c>
      <c r="B913" s="76" t="s">
        <v>69</v>
      </c>
      <c r="C913" s="84">
        <v>895</v>
      </c>
      <c r="D913" s="86"/>
      <c r="E913" s="7"/>
      <c r="F913" s="91"/>
      <c r="G913" s="8">
        <f t="shared" si="16"/>
        <v>0</v>
      </c>
      <c r="H913" s="64"/>
      <c r="I913" s="69">
        <f>G913-'[1]PRRAS'!$E909</f>
        <v>0</v>
      </c>
    </row>
    <row r="914" spans="1:9" s="19" customFormat="1" ht="12.75" customHeight="1">
      <c r="A914" s="75" t="s">
        <v>826</v>
      </c>
      <c r="B914" s="77" t="s">
        <v>827</v>
      </c>
      <c r="C914" s="84">
        <v>896</v>
      </c>
      <c r="D914" s="86"/>
      <c r="E914" s="7"/>
      <c r="F914" s="91"/>
      <c r="G914" s="8">
        <f t="shared" si="16"/>
        <v>0</v>
      </c>
      <c r="H914" s="64"/>
      <c r="I914" s="69">
        <f>G914-'[1]PRRAS'!$E910</f>
        <v>0</v>
      </c>
    </row>
    <row r="915" spans="1:9" s="19" customFormat="1" ht="15" customHeight="1">
      <c r="A915" s="75">
        <v>51542</v>
      </c>
      <c r="B915" s="77" t="s">
        <v>70</v>
      </c>
      <c r="C915" s="84">
        <v>897</v>
      </c>
      <c r="D915" s="86"/>
      <c r="E915" s="7"/>
      <c r="F915" s="91"/>
      <c r="G915" s="8">
        <f t="shared" si="16"/>
        <v>0</v>
      </c>
      <c r="H915" s="64"/>
      <c r="I915" s="69">
        <f>G915-'[1]PRRAS'!$E911</f>
        <v>0</v>
      </c>
    </row>
    <row r="916" spans="1:9" s="19" customFormat="1" ht="15" customHeight="1">
      <c r="A916" s="75" t="s">
        <v>828</v>
      </c>
      <c r="B916" s="77" t="s">
        <v>829</v>
      </c>
      <c r="C916" s="84">
        <v>898</v>
      </c>
      <c r="D916" s="86"/>
      <c r="E916" s="7"/>
      <c r="F916" s="91"/>
      <c r="G916" s="8">
        <f t="shared" si="16"/>
        <v>0</v>
      </c>
      <c r="H916" s="64"/>
      <c r="I916" s="69">
        <f>G916-'[1]PRRAS'!$E912</f>
        <v>0</v>
      </c>
    </row>
    <row r="917" spans="1:9" s="19" customFormat="1" ht="12.75" customHeight="1">
      <c r="A917" s="75">
        <v>51552</v>
      </c>
      <c r="B917" s="77" t="s">
        <v>71</v>
      </c>
      <c r="C917" s="84">
        <v>899</v>
      </c>
      <c r="D917" s="86"/>
      <c r="E917" s="7"/>
      <c r="F917" s="91"/>
      <c r="G917" s="8">
        <f t="shared" si="16"/>
        <v>0</v>
      </c>
      <c r="H917" s="64"/>
      <c r="I917" s="69">
        <f>G917-'[1]PRRAS'!$E913</f>
        <v>0</v>
      </c>
    </row>
    <row r="918" spans="1:9" s="19" customFormat="1" ht="12.75" customHeight="1">
      <c r="A918" s="75" t="s">
        <v>830</v>
      </c>
      <c r="B918" s="77" t="s">
        <v>831</v>
      </c>
      <c r="C918" s="84">
        <v>900</v>
      </c>
      <c r="D918" s="86"/>
      <c r="E918" s="7"/>
      <c r="F918" s="91"/>
      <c r="G918" s="8">
        <f t="shared" si="16"/>
        <v>0</v>
      </c>
      <c r="H918" s="64"/>
      <c r="I918" s="69">
        <f>G918-'[1]PRRAS'!$E914</f>
        <v>0</v>
      </c>
    </row>
    <row r="919" spans="1:9" s="19" customFormat="1" ht="12.75" customHeight="1">
      <c r="A919" s="75">
        <v>51631</v>
      </c>
      <c r="B919" s="76" t="s">
        <v>72</v>
      </c>
      <c r="C919" s="84">
        <v>901</v>
      </c>
      <c r="D919" s="86"/>
      <c r="E919" s="7"/>
      <c r="F919" s="91"/>
      <c r="G919" s="8">
        <f t="shared" si="16"/>
        <v>0</v>
      </c>
      <c r="H919" s="64"/>
      <c r="I919" s="69">
        <f>G919-'[1]PRRAS'!$E915</f>
        <v>0</v>
      </c>
    </row>
    <row r="920" spans="1:9" s="19" customFormat="1" ht="12.75" customHeight="1">
      <c r="A920" s="75">
        <v>51632</v>
      </c>
      <c r="B920" s="76" t="s">
        <v>73</v>
      </c>
      <c r="C920" s="84">
        <v>902</v>
      </c>
      <c r="D920" s="86"/>
      <c r="E920" s="7"/>
      <c r="F920" s="91"/>
      <c r="G920" s="8">
        <f t="shared" si="16"/>
        <v>0</v>
      </c>
      <c r="H920" s="64"/>
      <c r="I920" s="69">
        <f>G920-'[1]PRRAS'!$E916</f>
        <v>0</v>
      </c>
    </row>
    <row r="921" spans="1:9" s="19" customFormat="1" ht="12.75" customHeight="1" thickBot="1">
      <c r="A921" s="78" t="s">
        <v>832</v>
      </c>
      <c r="B921" s="164" t="s">
        <v>833</v>
      </c>
      <c r="C921" s="88">
        <v>903</v>
      </c>
      <c r="D921" s="89"/>
      <c r="E921" s="80"/>
      <c r="F921" s="92"/>
      <c r="G921" s="93">
        <f t="shared" si="16"/>
        <v>0</v>
      </c>
      <c r="H921" s="171"/>
      <c r="I921" s="161">
        <f>G921-'[1]PRRAS'!$E917</f>
        <v>0</v>
      </c>
    </row>
    <row r="922" spans="1:9" s="19" customFormat="1" ht="12.75" customHeight="1" thickTop="1">
      <c r="A922" s="124">
        <v>51641</v>
      </c>
      <c r="B922" s="185" t="s">
        <v>74</v>
      </c>
      <c r="C922" s="117">
        <v>904</v>
      </c>
      <c r="D922" s="126"/>
      <c r="E922" s="127"/>
      <c r="F922" s="128"/>
      <c r="G922" s="121">
        <f t="shared" si="16"/>
        <v>0</v>
      </c>
      <c r="H922" s="64"/>
      <c r="I922" s="73">
        <f>G922-'[1]PRRAS'!$E918</f>
        <v>0</v>
      </c>
    </row>
    <row r="923" spans="1:9" s="19" customFormat="1" ht="12.75" customHeight="1">
      <c r="A923" s="75">
        <v>51642</v>
      </c>
      <c r="B923" s="106" t="s">
        <v>75</v>
      </c>
      <c r="C923" s="84">
        <v>905</v>
      </c>
      <c r="D923" s="86"/>
      <c r="E923" s="7"/>
      <c r="F923" s="91"/>
      <c r="G923" s="8">
        <f t="shared" si="16"/>
        <v>0</v>
      </c>
      <c r="H923" s="64"/>
      <c r="I923" s="69">
        <f>G923-'[1]PRRAS'!$E919</f>
        <v>0</v>
      </c>
    </row>
    <row r="924" spans="1:9" s="19" customFormat="1" ht="12.75" customHeight="1">
      <c r="A924" s="75" t="s">
        <v>834</v>
      </c>
      <c r="B924" s="106" t="s">
        <v>835</v>
      </c>
      <c r="C924" s="84">
        <v>906</v>
      </c>
      <c r="D924" s="86"/>
      <c r="E924" s="7"/>
      <c r="F924" s="91"/>
      <c r="G924" s="8">
        <f t="shared" si="16"/>
        <v>0</v>
      </c>
      <c r="H924" s="64"/>
      <c r="I924" s="69">
        <f>G924-'[1]PRRAS'!$E920</f>
        <v>0</v>
      </c>
    </row>
    <row r="925" spans="1:9" s="19" customFormat="1" ht="12.75" customHeight="1">
      <c r="A925" s="75">
        <v>51711</v>
      </c>
      <c r="B925" s="106" t="s">
        <v>76</v>
      </c>
      <c r="C925" s="84">
        <v>907</v>
      </c>
      <c r="D925" s="86"/>
      <c r="E925" s="7"/>
      <c r="F925" s="91"/>
      <c r="G925" s="8">
        <f t="shared" si="16"/>
        <v>0</v>
      </c>
      <c r="H925" s="64"/>
      <c r="I925" s="69">
        <f>G925-'[1]PRRAS'!$E921</f>
        <v>0</v>
      </c>
    </row>
    <row r="926" spans="1:9" s="19" customFormat="1" ht="12.75" customHeight="1">
      <c r="A926" s="75">
        <v>51712</v>
      </c>
      <c r="B926" s="106" t="s">
        <v>77</v>
      </c>
      <c r="C926" s="84">
        <v>908</v>
      </c>
      <c r="D926" s="86"/>
      <c r="E926" s="7"/>
      <c r="F926" s="91"/>
      <c r="G926" s="8">
        <f t="shared" si="16"/>
        <v>0</v>
      </c>
      <c r="H926" s="96"/>
      <c r="I926" s="69">
        <f>G926-'[1]PRRAS'!$E922</f>
        <v>0</v>
      </c>
    </row>
    <row r="927" spans="1:9" s="19" customFormat="1" ht="12.75" customHeight="1">
      <c r="A927" s="124">
        <v>51721</v>
      </c>
      <c r="B927" s="185" t="s">
        <v>78</v>
      </c>
      <c r="C927" s="117">
        <v>909</v>
      </c>
      <c r="D927" s="126"/>
      <c r="E927" s="127"/>
      <c r="F927" s="128"/>
      <c r="G927" s="121">
        <f t="shared" si="16"/>
        <v>0</v>
      </c>
      <c r="H927" s="64"/>
      <c r="I927" s="69">
        <f>G927-'[1]PRRAS'!$E923</f>
        <v>0</v>
      </c>
    </row>
    <row r="928" spans="1:9" s="19" customFormat="1" ht="12.75" customHeight="1">
      <c r="A928" s="75">
        <v>51722</v>
      </c>
      <c r="B928" s="106" t="s">
        <v>79</v>
      </c>
      <c r="C928" s="84">
        <v>910</v>
      </c>
      <c r="D928" s="86"/>
      <c r="E928" s="7"/>
      <c r="F928" s="91"/>
      <c r="G928" s="8">
        <f t="shared" si="16"/>
        <v>0</v>
      </c>
      <c r="H928" s="64"/>
      <c r="I928" s="69">
        <f>G928-'[1]PRRAS'!$E924</f>
        <v>0</v>
      </c>
    </row>
    <row r="929" spans="1:9" s="19" customFormat="1" ht="12.75" customHeight="1">
      <c r="A929" s="75" t="s">
        <v>836</v>
      </c>
      <c r="B929" s="106" t="s">
        <v>837</v>
      </c>
      <c r="C929" s="84">
        <v>911</v>
      </c>
      <c r="D929" s="86"/>
      <c r="E929" s="7"/>
      <c r="F929" s="91"/>
      <c r="G929" s="8">
        <f t="shared" si="16"/>
        <v>0</v>
      </c>
      <c r="H929" s="64"/>
      <c r="I929" s="69">
        <f>G929-'[1]PRRAS'!$E925</f>
        <v>0</v>
      </c>
    </row>
    <row r="930" spans="1:9" s="19" customFormat="1" ht="12.75" customHeight="1">
      <c r="A930" s="75">
        <v>51731</v>
      </c>
      <c r="B930" s="106" t="s">
        <v>80</v>
      </c>
      <c r="C930" s="84">
        <v>912</v>
      </c>
      <c r="D930" s="86"/>
      <c r="E930" s="7"/>
      <c r="F930" s="91"/>
      <c r="G930" s="8">
        <f t="shared" si="16"/>
        <v>0</v>
      </c>
      <c r="H930" s="64"/>
      <c r="I930" s="69">
        <f>G930-'[1]PRRAS'!$E926</f>
        <v>0</v>
      </c>
    </row>
    <row r="931" spans="1:9" s="19" customFormat="1" ht="12.75" customHeight="1">
      <c r="A931" s="75">
        <v>51732</v>
      </c>
      <c r="B931" s="106" t="s">
        <v>81</v>
      </c>
      <c r="C931" s="84">
        <v>913</v>
      </c>
      <c r="D931" s="86"/>
      <c r="E931" s="7"/>
      <c r="F931" s="91"/>
      <c r="G931" s="8">
        <f t="shared" si="16"/>
        <v>0</v>
      </c>
      <c r="H931" s="64"/>
      <c r="I931" s="69">
        <f>G931-'[1]PRRAS'!$E927</f>
        <v>0</v>
      </c>
    </row>
    <row r="932" spans="1:9" s="19" customFormat="1" ht="12.75" customHeight="1">
      <c r="A932" s="75" t="s">
        <v>838</v>
      </c>
      <c r="B932" s="106" t="s">
        <v>839</v>
      </c>
      <c r="C932" s="84">
        <v>914</v>
      </c>
      <c r="D932" s="86"/>
      <c r="E932" s="7"/>
      <c r="F932" s="91"/>
      <c r="G932" s="8">
        <f t="shared" si="16"/>
        <v>0</v>
      </c>
      <c r="H932" s="64"/>
      <c r="I932" s="69">
        <f>G932-'[1]PRRAS'!$E928</f>
        <v>0</v>
      </c>
    </row>
    <row r="933" spans="1:9" s="19" customFormat="1" ht="12.75" customHeight="1">
      <c r="A933" s="75">
        <v>51741</v>
      </c>
      <c r="B933" s="106" t="s">
        <v>82</v>
      </c>
      <c r="C933" s="84">
        <v>915</v>
      </c>
      <c r="D933" s="86"/>
      <c r="E933" s="7"/>
      <c r="F933" s="91"/>
      <c r="G933" s="8">
        <f t="shared" si="16"/>
        <v>0</v>
      </c>
      <c r="H933" s="64"/>
      <c r="I933" s="69">
        <f>G933-'[1]PRRAS'!$E929</f>
        <v>0</v>
      </c>
    </row>
    <row r="934" spans="1:9" s="19" customFormat="1" ht="12.75" customHeight="1">
      <c r="A934" s="75">
        <v>51742</v>
      </c>
      <c r="B934" s="106" t="s">
        <v>83</v>
      </c>
      <c r="C934" s="84">
        <v>916</v>
      </c>
      <c r="D934" s="86"/>
      <c r="E934" s="7"/>
      <c r="F934" s="91"/>
      <c r="G934" s="8">
        <f t="shared" si="16"/>
        <v>0</v>
      </c>
      <c r="H934" s="64"/>
      <c r="I934" s="69">
        <f>G934-'[1]PRRAS'!$E930</f>
        <v>0</v>
      </c>
    </row>
    <row r="935" spans="1:9" s="19" customFormat="1" ht="12.75" customHeight="1">
      <c r="A935" s="75" t="s">
        <v>840</v>
      </c>
      <c r="B935" s="106" t="s">
        <v>841</v>
      </c>
      <c r="C935" s="84">
        <v>917</v>
      </c>
      <c r="D935" s="86"/>
      <c r="E935" s="7"/>
      <c r="F935" s="91"/>
      <c r="G935" s="8">
        <f t="shared" si="16"/>
        <v>0</v>
      </c>
      <c r="H935" s="64"/>
      <c r="I935" s="69">
        <f>G935-'[1]PRRAS'!$E931</f>
        <v>0</v>
      </c>
    </row>
    <row r="936" spans="1:9" s="19" customFormat="1" ht="12.75" customHeight="1">
      <c r="A936" s="75">
        <v>51751</v>
      </c>
      <c r="B936" s="106" t="s">
        <v>84</v>
      </c>
      <c r="C936" s="84">
        <v>918</v>
      </c>
      <c r="D936" s="86"/>
      <c r="E936" s="7"/>
      <c r="F936" s="91"/>
      <c r="G936" s="8">
        <f t="shared" si="16"/>
        <v>0</v>
      </c>
      <c r="H936" s="64"/>
      <c r="I936" s="69">
        <f>G936-'[1]PRRAS'!$E932</f>
        <v>0</v>
      </c>
    </row>
    <row r="937" spans="1:9" s="19" customFormat="1" ht="12.75" customHeight="1">
      <c r="A937" s="75">
        <v>51752</v>
      </c>
      <c r="B937" s="106" t="s">
        <v>85</v>
      </c>
      <c r="C937" s="84">
        <v>919</v>
      </c>
      <c r="D937" s="86"/>
      <c r="E937" s="7"/>
      <c r="F937" s="91"/>
      <c r="G937" s="8">
        <f t="shared" si="16"/>
        <v>0</v>
      </c>
      <c r="H937" s="64"/>
      <c r="I937" s="69">
        <f>G937-'[1]PRRAS'!$E933</f>
        <v>0</v>
      </c>
    </row>
    <row r="938" spans="1:9" s="19" customFormat="1" ht="12.75" customHeight="1">
      <c r="A938" s="75" t="s">
        <v>842</v>
      </c>
      <c r="B938" s="106" t="s">
        <v>843</v>
      </c>
      <c r="C938" s="84">
        <v>920</v>
      </c>
      <c r="D938" s="86"/>
      <c r="E938" s="7"/>
      <c r="F938" s="91"/>
      <c r="G938" s="8">
        <f t="shared" si="16"/>
        <v>0</v>
      </c>
      <c r="H938" s="64"/>
      <c r="I938" s="69">
        <f>G938-'[1]PRRAS'!$E934</f>
        <v>0</v>
      </c>
    </row>
    <row r="939" spans="1:9" s="19" customFormat="1" ht="12.75" customHeight="1">
      <c r="A939" s="75">
        <v>51761</v>
      </c>
      <c r="B939" s="183" t="s">
        <v>86</v>
      </c>
      <c r="C939" s="84">
        <v>921</v>
      </c>
      <c r="D939" s="86"/>
      <c r="E939" s="7"/>
      <c r="F939" s="91"/>
      <c r="G939" s="8">
        <f t="shared" si="16"/>
        <v>0</v>
      </c>
      <c r="H939" s="64"/>
      <c r="I939" s="69">
        <f>G939-'[1]PRRAS'!$E935</f>
        <v>0</v>
      </c>
    </row>
    <row r="940" spans="1:9" s="19" customFormat="1" ht="12.75" customHeight="1">
      <c r="A940" s="75">
        <v>51762</v>
      </c>
      <c r="B940" s="183" t="s">
        <v>87</v>
      </c>
      <c r="C940" s="84">
        <v>922</v>
      </c>
      <c r="D940" s="86"/>
      <c r="E940" s="7"/>
      <c r="F940" s="91"/>
      <c r="G940" s="8">
        <f t="shared" si="16"/>
        <v>0</v>
      </c>
      <c r="H940" s="64"/>
      <c r="I940" s="69">
        <f>G940-'[1]PRRAS'!$E936</f>
        <v>0</v>
      </c>
    </row>
    <row r="941" spans="1:9" s="19" customFormat="1" ht="12.75" customHeight="1">
      <c r="A941" s="75" t="s">
        <v>844</v>
      </c>
      <c r="B941" s="183" t="s">
        <v>845</v>
      </c>
      <c r="C941" s="84">
        <v>923</v>
      </c>
      <c r="D941" s="86"/>
      <c r="E941" s="7"/>
      <c r="F941" s="91"/>
      <c r="G941" s="8">
        <f t="shared" si="16"/>
        <v>0</v>
      </c>
      <c r="H941" s="64"/>
      <c r="I941" s="69">
        <f>G941-'[1]PRRAS'!$E937</f>
        <v>0</v>
      </c>
    </row>
    <row r="942" spans="1:9" s="19" customFormat="1" ht="12.75" customHeight="1">
      <c r="A942" s="75">
        <v>51771</v>
      </c>
      <c r="B942" s="183" t="s">
        <v>88</v>
      </c>
      <c r="C942" s="84">
        <v>924</v>
      </c>
      <c r="D942" s="86"/>
      <c r="E942" s="7"/>
      <c r="F942" s="91"/>
      <c r="G942" s="8">
        <f t="shared" si="16"/>
        <v>0</v>
      </c>
      <c r="H942" s="64"/>
      <c r="I942" s="69">
        <f>G942-'[1]PRRAS'!$E938</f>
        <v>0</v>
      </c>
    </row>
    <row r="943" spans="1:9" s="19" customFormat="1" ht="12.75" customHeight="1">
      <c r="A943" s="75">
        <v>51772</v>
      </c>
      <c r="B943" s="183" t="s">
        <v>89</v>
      </c>
      <c r="C943" s="84">
        <v>925</v>
      </c>
      <c r="D943" s="86"/>
      <c r="E943" s="7"/>
      <c r="F943" s="91"/>
      <c r="G943" s="8">
        <f t="shared" si="16"/>
        <v>0</v>
      </c>
      <c r="H943" s="64"/>
      <c r="I943" s="69">
        <f>G943-'[1]PRRAS'!$E939</f>
        <v>0</v>
      </c>
    </row>
    <row r="944" spans="1:9" s="19" customFormat="1" ht="12.75" customHeight="1">
      <c r="A944" s="75" t="s">
        <v>846</v>
      </c>
      <c r="B944" s="183" t="s">
        <v>847</v>
      </c>
      <c r="C944" s="84">
        <v>926</v>
      </c>
      <c r="D944" s="86"/>
      <c r="E944" s="7"/>
      <c r="F944" s="91"/>
      <c r="G944" s="8">
        <f t="shared" si="16"/>
        <v>0</v>
      </c>
      <c r="H944" s="64"/>
      <c r="I944" s="69">
        <f>G944-'[1]PRRAS'!$E940</f>
        <v>0</v>
      </c>
    </row>
    <row r="945" spans="1:9" s="19" customFormat="1" ht="12.75" customHeight="1">
      <c r="A945" s="75">
        <v>54132</v>
      </c>
      <c r="B945" s="106" t="s">
        <v>90</v>
      </c>
      <c r="C945" s="84">
        <v>927</v>
      </c>
      <c r="D945" s="86"/>
      <c r="E945" s="7"/>
      <c r="F945" s="91"/>
      <c r="G945" s="8">
        <f t="shared" si="16"/>
        <v>0</v>
      </c>
      <c r="H945" s="64"/>
      <c r="I945" s="69">
        <f>G945-'[1]PRRAS'!$E941</f>
        <v>0</v>
      </c>
    </row>
    <row r="946" spans="1:9" s="19" customFormat="1" ht="12.75" customHeight="1">
      <c r="A946" s="75">
        <v>54142</v>
      </c>
      <c r="B946" s="106" t="s">
        <v>91</v>
      </c>
      <c r="C946" s="84">
        <v>928</v>
      </c>
      <c r="D946" s="86"/>
      <c r="E946" s="7"/>
      <c r="F946" s="91"/>
      <c r="G946" s="8">
        <f t="shared" si="16"/>
        <v>0</v>
      </c>
      <c r="H946" s="64"/>
      <c r="I946" s="69">
        <f>G946-'[1]PRRAS'!$E942</f>
        <v>0</v>
      </c>
    </row>
    <row r="947" spans="1:9" s="19" customFormat="1" ht="12.75" customHeight="1">
      <c r="A947" s="75">
        <v>54152</v>
      </c>
      <c r="B947" s="106" t="s">
        <v>92</v>
      </c>
      <c r="C947" s="84">
        <v>929</v>
      </c>
      <c r="D947" s="86"/>
      <c r="E947" s="7"/>
      <c r="F947" s="91"/>
      <c r="G947" s="8">
        <f t="shared" si="16"/>
        <v>0</v>
      </c>
      <c r="H947" s="64"/>
      <c r="I947" s="69">
        <f>G947-'[1]PRRAS'!$E943</f>
        <v>0</v>
      </c>
    </row>
    <row r="948" spans="1:9" s="19" customFormat="1" ht="12.75" customHeight="1">
      <c r="A948" s="75">
        <v>54162</v>
      </c>
      <c r="B948" s="106" t="s">
        <v>93</v>
      </c>
      <c r="C948" s="84">
        <v>930</v>
      </c>
      <c r="D948" s="86"/>
      <c r="E948" s="7"/>
      <c r="F948" s="91"/>
      <c r="G948" s="8">
        <f t="shared" si="16"/>
        <v>0</v>
      </c>
      <c r="H948" s="64"/>
      <c r="I948" s="69">
        <f>G948-'[1]PRRAS'!$E944</f>
        <v>0</v>
      </c>
    </row>
    <row r="949" spans="1:9" s="19" customFormat="1" ht="12.75" customHeight="1">
      <c r="A949" s="75">
        <v>54221</v>
      </c>
      <c r="B949" s="183" t="s">
        <v>481</v>
      </c>
      <c r="C949" s="84">
        <v>931</v>
      </c>
      <c r="D949" s="86"/>
      <c r="E949" s="7"/>
      <c r="F949" s="91"/>
      <c r="G949" s="8">
        <f t="shared" si="16"/>
        <v>0</v>
      </c>
      <c r="H949" s="64"/>
      <c r="I949" s="69">
        <f>G949-'[1]PRRAS'!$E945</f>
        <v>0</v>
      </c>
    </row>
    <row r="950" spans="1:9" s="19" customFormat="1" ht="12.75" customHeight="1">
      <c r="A950" s="75">
        <v>54222</v>
      </c>
      <c r="B950" s="183" t="s">
        <v>482</v>
      </c>
      <c r="C950" s="84">
        <v>932</v>
      </c>
      <c r="D950" s="86"/>
      <c r="E950" s="7"/>
      <c r="F950" s="91"/>
      <c r="G950" s="8">
        <f t="shared" si="16"/>
        <v>0</v>
      </c>
      <c r="H950" s="64"/>
      <c r="I950" s="69">
        <f>G950-'[1]PRRAS'!$E946</f>
        <v>0</v>
      </c>
    </row>
    <row r="951" spans="1:9" s="19" customFormat="1" ht="12.75" customHeight="1">
      <c r="A951" s="75" t="s">
        <v>848</v>
      </c>
      <c r="B951" s="183" t="s">
        <v>849</v>
      </c>
      <c r="C951" s="84">
        <v>933</v>
      </c>
      <c r="D951" s="86"/>
      <c r="E951" s="7"/>
      <c r="F951" s="91"/>
      <c r="G951" s="8">
        <f t="shared" si="16"/>
        <v>0</v>
      </c>
      <c r="H951" s="64"/>
      <c r="I951" s="69">
        <f>G951-'[1]PRRAS'!$E947</f>
        <v>0</v>
      </c>
    </row>
    <row r="952" spans="1:9" s="19" customFormat="1" ht="12.75" customHeight="1">
      <c r="A952" s="75">
        <v>54232</v>
      </c>
      <c r="B952" s="183" t="s">
        <v>483</v>
      </c>
      <c r="C952" s="84">
        <v>934</v>
      </c>
      <c r="D952" s="86"/>
      <c r="E952" s="7"/>
      <c r="F952" s="91"/>
      <c r="G952" s="8">
        <f t="shared" si="16"/>
        <v>0</v>
      </c>
      <c r="H952" s="64"/>
      <c r="I952" s="69">
        <f>G952-'[1]PRRAS'!$E948</f>
        <v>0</v>
      </c>
    </row>
    <row r="953" spans="1:9" s="19" customFormat="1" ht="12.75" customHeight="1">
      <c r="A953" s="75">
        <v>54242</v>
      </c>
      <c r="B953" s="183" t="s">
        <v>94</v>
      </c>
      <c r="C953" s="84">
        <v>935</v>
      </c>
      <c r="D953" s="86"/>
      <c r="E953" s="7"/>
      <c r="F953" s="91"/>
      <c r="G953" s="8">
        <f t="shared" si="16"/>
        <v>0</v>
      </c>
      <c r="H953" s="64"/>
      <c r="I953" s="69">
        <f>G953-'[1]PRRAS'!$E949</f>
        <v>0</v>
      </c>
    </row>
    <row r="954" spans="1:9" s="19" customFormat="1" ht="12.75" customHeight="1">
      <c r="A954" s="75" t="s">
        <v>850</v>
      </c>
      <c r="B954" s="183" t="s">
        <v>851</v>
      </c>
      <c r="C954" s="84">
        <v>936</v>
      </c>
      <c r="D954" s="86"/>
      <c r="E954" s="7"/>
      <c r="F954" s="91"/>
      <c r="G954" s="8">
        <f t="shared" si="16"/>
        <v>0</v>
      </c>
      <c r="H954" s="64"/>
      <c r="I954" s="69">
        <f>G954-'[1]PRRAS'!$E950</f>
        <v>0</v>
      </c>
    </row>
    <row r="955" spans="1:9" s="19" customFormat="1" ht="12.75" customHeight="1">
      <c r="A955" s="107">
        <v>54312</v>
      </c>
      <c r="B955" s="187" t="s">
        <v>95</v>
      </c>
      <c r="C955" s="108">
        <v>937</v>
      </c>
      <c r="D955" s="109"/>
      <c r="E955" s="110"/>
      <c r="F955" s="111"/>
      <c r="G955" s="123">
        <f t="shared" si="16"/>
        <v>0</v>
      </c>
      <c r="H955" s="64"/>
      <c r="I955" s="69">
        <f>G955-'[1]PRRAS'!$E951</f>
        <v>0</v>
      </c>
    </row>
    <row r="956" spans="1:9" s="19" customFormat="1" ht="12.75" customHeight="1">
      <c r="A956" s="75">
        <v>54431</v>
      </c>
      <c r="B956" s="77" t="s">
        <v>96</v>
      </c>
      <c r="C956" s="84">
        <v>938</v>
      </c>
      <c r="D956" s="86"/>
      <c r="E956" s="7"/>
      <c r="F956" s="91"/>
      <c r="G956" s="8">
        <f t="shared" si="16"/>
        <v>0</v>
      </c>
      <c r="H956" s="186"/>
      <c r="I956" s="69">
        <f>G956-'[1]PRRAS'!$E952</f>
        <v>0</v>
      </c>
    </row>
    <row r="957" spans="1:9" s="19" customFormat="1" ht="12.75" customHeight="1">
      <c r="A957" s="75">
        <v>54432</v>
      </c>
      <c r="B957" s="77" t="s">
        <v>97</v>
      </c>
      <c r="C957" s="84">
        <v>939</v>
      </c>
      <c r="D957" s="86"/>
      <c r="E957" s="7"/>
      <c r="F957" s="91"/>
      <c r="G957" s="8">
        <f t="shared" si="16"/>
        <v>0</v>
      </c>
      <c r="H957" s="64"/>
      <c r="I957" s="69">
        <f>G957-'[1]PRRAS'!$E953</f>
        <v>0</v>
      </c>
    </row>
    <row r="958" spans="1:9" s="19" customFormat="1" ht="12.75" customHeight="1" thickBot="1">
      <c r="A958" s="78" t="s">
        <v>852</v>
      </c>
      <c r="B958" s="164" t="s">
        <v>853</v>
      </c>
      <c r="C958" s="88">
        <v>940</v>
      </c>
      <c r="D958" s="89"/>
      <c r="E958" s="80"/>
      <c r="F958" s="92"/>
      <c r="G958" s="93">
        <f t="shared" si="16"/>
        <v>0</v>
      </c>
      <c r="H958" s="171"/>
      <c r="I958" s="161">
        <f>G958-'[1]PRRAS'!$E954</f>
        <v>0</v>
      </c>
    </row>
    <row r="959" spans="1:9" s="19" customFormat="1" ht="12.75" customHeight="1" thickTop="1">
      <c r="A959" s="124">
        <v>54442</v>
      </c>
      <c r="B959" s="125" t="s">
        <v>98</v>
      </c>
      <c r="C959" s="117">
        <v>941</v>
      </c>
      <c r="D959" s="126"/>
      <c r="E959" s="127"/>
      <c r="F959" s="128"/>
      <c r="G959" s="121">
        <f t="shared" si="16"/>
        <v>0</v>
      </c>
      <c r="H959" s="64"/>
      <c r="I959" s="73">
        <f>G959-'[1]PRRAS'!$E955</f>
        <v>0</v>
      </c>
    </row>
    <row r="960" spans="1:9" s="19" customFormat="1" ht="12.75" customHeight="1">
      <c r="A960" s="75">
        <v>54452</v>
      </c>
      <c r="B960" s="77" t="s">
        <v>99</v>
      </c>
      <c r="C960" s="84">
        <v>942</v>
      </c>
      <c r="D960" s="86"/>
      <c r="E960" s="7"/>
      <c r="F960" s="91"/>
      <c r="G960" s="8">
        <f t="shared" si="16"/>
        <v>0</v>
      </c>
      <c r="H960" s="64"/>
      <c r="I960" s="69">
        <f>G960-'[1]PRRAS'!$E956</f>
        <v>0</v>
      </c>
    </row>
    <row r="961" spans="1:9" s="19" customFormat="1" ht="12.75" customHeight="1">
      <c r="A961" s="75" t="s">
        <v>854</v>
      </c>
      <c r="B961" s="77" t="s">
        <v>855</v>
      </c>
      <c r="C961" s="84">
        <v>943</v>
      </c>
      <c r="D961" s="86"/>
      <c r="E961" s="7"/>
      <c r="F961" s="91"/>
      <c r="G961" s="8">
        <f t="shared" si="16"/>
        <v>0</v>
      </c>
      <c r="H961" s="64"/>
      <c r="I961" s="69">
        <f>G961-'[1]PRRAS'!$E957</f>
        <v>0</v>
      </c>
    </row>
    <row r="962" spans="1:9" s="19" customFormat="1" ht="12.75" customHeight="1">
      <c r="A962" s="75">
        <v>54461</v>
      </c>
      <c r="B962" s="106" t="s">
        <v>100</v>
      </c>
      <c r="C962" s="84">
        <v>944</v>
      </c>
      <c r="D962" s="86"/>
      <c r="E962" s="7"/>
      <c r="F962" s="91"/>
      <c r="G962" s="8">
        <f t="shared" si="16"/>
        <v>0</v>
      </c>
      <c r="H962" s="64"/>
      <c r="I962" s="69">
        <f>G962-'[1]PRRAS'!$E958</f>
        <v>0</v>
      </c>
    </row>
    <row r="963" spans="1:9" s="19" customFormat="1" ht="12.75" customHeight="1">
      <c r="A963" s="75">
        <v>54462</v>
      </c>
      <c r="B963" s="106" t="s">
        <v>101</v>
      </c>
      <c r="C963" s="84">
        <v>945</v>
      </c>
      <c r="D963" s="86"/>
      <c r="E963" s="7"/>
      <c r="F963" s="91"/>
      <c r="G963" s="8">
        <f t="shared" si="16"/>
        <v>0</v>
      </c>
      <c r="H963" s="96"/>
      <c r="I963" s="69">
        <f>G963-'[1]PRRAS'!$E959</f>
        <v>0</v>
      </c>
    </row>
    <row r="964" spans="1:9" s="19" customFormat="1" ht="12.75" customHeight="1">
      <c r="A964" s="124" t="s">
        <v>856</v>
      </c>
      <c r="B964" s="188" t="s">
        <v>857</v>
      </c>
      <c r="C964" s="117">
        <v>946</v>
      </c>
      <c r="D964" s="126"/>
      <c r="E964" s="127"/>
      <c r="F964" s="128"/>
      <c r="G964" s="121">
        <f t="shared" si="16"/>
        <v>0</v>
      </c>
      <c r="H964" s="64"/>
      <c r="I964" s="69">
        <f>G964-'[1]PRRAS'!$E960</f>
        <v>0</v>
      </c>
    </row>
    <row r="965" spans="1:9" s="19" customFormat="1" ht="12.75" customHeight="1">
      <c r="A965" s="75">
        <v>54472</v>
      </c>
      <c r="B965" s="77" t="s">
        <v>102</v>
      </c>
      <c r="C965" s="84">
        <v>947</v>
      </c>
      <c r="D965" s="86"/>
      <c r="E965" s="7"/>
      <c r="F965" s="91"/>
      <c r="G965" s="8">
        <f t="shared" si="16"/>
        <v>0</v>
      </c>
      <c r="H965" s="64"/>
      <c r="I965" s="69">
        <f>G965-'[1]PRRAS'!$E961</f>
        <v>0</v>
      </c>
    </row>
    <row r="966" spans="1:9" s="19" customFormat="1" ht="12.75" customHeight="1">
      <c r="A966" s="75">
        <v>54482</v>
      </c>
      <c r="B966" s="77" t="s">
        <v>103</v>
      </c>
      <c r="C966" s="84">
        <v>948</v>
      </c>
      <c r="D966" s="86"/>
      <c r="E966" s="7"/>
      <c r="F966" s="91"/>
      <c r="G966" s="8">
        <f t="shared" si="16"/>
        <v>0</v>
      </c>
      <c r="H966" s="64"/>
      <c r="I966" s="69">
        <f>G966-'[1]PRRAS'!$E962</f>
        <v>0</v>
      </c>
    </row>
    <row r="967" spans="1:9" s="19" customFormat="1" ht="12.75" customHeight="1">
      <c r="A967" s="75" t="s">
        <v>858</v>
      </c>
      <c r="B967" s="77" t="s">
        <v>859</v>
      </c>
      <c r="C967" s="84">
        <v>949</v>
      </c>
      <c r="D967" s="86"/>
      <c r="E967" s="7"/>
      <c r="F967" s="91"/>
      <c r="G967" s="8">
        <f t="shared" si="16"/>
        <v>0</v>
      </c>
      <c r="H967" s="64"/>
      <c r="I967" s="69">
        <f>G967-'[1]PRRAS'!$E963</f>
        <v>0</v>
      </c>
    </row>
    <row r="968" spans="1:9" s="19" customFormat="1" ht="15.75" customHeight="1">
      <c r="A968" s="75">
        <v>54532</v>
      </c>
      <c r="B968" s="77" t="s">
        <v>104</v>
      </c>
      <c r="C968" s="84">
        <v>950</v>
      </c>
      <c r="D968" s="86"/>
      <c r="E968" s="7"/>
      <c r="F968" s="91"/>
      <c r="G968" s="8">
        <f t="shared" si="16"/>
        <v>0</v>
      </c>
      <c r="H968" s="64"/>
      <c r="I968" s="69">
        <f>G968-'[1]PRRAS'!$E964</f>
        <v>0</v>
      </c>
    </row>
    <row r="969" spans="1:9" s="19" customFormat="1" ht="12.75" customHeight="1">
      <c r="A969" s="75">
        <v>54542</v>
      </c>
      <c r="B969" s="106" t="s">
        <v>105</v>
      </c>
      <c r="C969" s="84">
        <v>951</v>
      </c>
      <c r="D969" s="86"/>
      <c r="E969" s="7"/>
      <c r="F969" s="91"/>
      <c r="G969" s="8">
        <f t="shared" si="16"/>
        <v>0</v>
      </c>
      <c r="H969" s="64"/>
      <c r="I969" s="69">
        <f>G969-'[1]PRRAS'!$E965</f>
        <v>0</v>
      </c>
    </row>
    <row r="970" spans="1:9" s="19" customFormat="1" ht="12.75" customHeight="1">
      <c r="A970" s="75">
        <v>54552</v>
      </c>
      <c r="B970" s="183" t="s">
        <v>106</v>
      </c>
      <c r="C970" s="84">
        <v>952</v>
      </c>
      <c r="D970" s="86"/>
      <c r="E970" s="7"/>
      <c r="F970" s="91"/>
      <c r="G970" s="8">
        <f t="shared" si="16"/>
        <v>0</v>
      </c>
      <c r="H970" s="64"/>
      <c r="I970" s="69">
        <f>G970-'[1]PRRAS'!$E966</f>
        <v>0</v>
      </c>
    </row>
    <row r="971" spans="1:9" s="19" customFormat="1" ht="12.75" customHeight="1">
      <c r="A971" s="75">
        <v>54711</v>
      </c>
      <c r="B971" s="106" t="s">
        <v>107</v>
      </c>
      <c r="C971" s="84">
        <v>953</v>
      </c>
      <c r="D971" s="86"/>
      <c r="E971" s="7"/>
      <c r="F971" s="91"/>
      <c r="G971" s="8">
        <f t="shared" si="16"/>
        <v>0</v>
      </c>
      <c r="H971" s="64"/>
      <c r="I971" s="69">
        <f>G971-'[1]PRRAS'!$E967</f>
        <v>0</v>
      </c>
    </row>
    <row r="972" spans="1:9" s="19" customFormat="1" ht="12.75" customHeight="1">
      <c r="A972" s="75">
        <v>54712</v>
      </c>
      <c r="B972" s="106" t="s">
        <v>108</v>
      </c>
      <c r="C972" s="84">
        <v>954</v>
      </c>
      <c r="D972" s="86"/>
      <c r="E972" s="7"/>
      <c r="F972" s="91"/>
      <c r="G972" s="8">
        <f t="shared" si="16"/>
        <v>0</v>
      </c>
      <c r="H972" s="64"/>
      <c r="I972" s="69">
        <f>G972-'[1]PRRAS'!$E968</f>
        <v>0</v>
      </c>
    </row>
    <row r="973" spans="1:9" s="19" customFormat="1" ht="12.75" customHeight="1">
      <c r="A973" s="75">
        <v>54721</v>
      </c>
      <c r="B973" s="106" t="s">
        <v>109</v>
      </c>
      <c r="C973" s="84">
        <v>955</v>
      </c>
      <c r="D973" s="86"/>
      <c r="E973" s="7"/>
      <c r="F973" s="91"/>
      <c r="G973" s="8">
        <f t="shared" si="16"/>
        <v>0</v>
      </c>
      <c r="H973" s="64"/>
      <c r="I973" s="69">
        <f>G973-'[1]PRRAS'!$E969</f>
        <v>0</v>
      </c>
    </row>
    <row r="974" spans="1:9" s="19" customFormat="1" ht="12.75" customHeight="1">
      <c r="A974" s="75">
        <v>54722</v>
      </c>
      <c r="B974" s="106" t="s">
        <v>110</v>
      </c>
      <c r="C974" s="84">
        <v>956</v>
      </c>
      <c r="D974" s="86"/>
      <c r="E974" s="7"/>
      <c r="F974" s="91"/>
      <c r="G974" s="8">
        <f t="shared" si="16"/>
        <v>0</v>
      </c>
      <c r="H974" s="64"/>
      <c r="I974" s="69">
        <f>G974-'[1]PRRAS'!$E970</f>
        <v>0</v>
      </c>
    </row>
    <row r="975" spans="1:9" s="19" customFormat="1" ht="12.75" customHeight="1">
      <c r="A975" s="75">
        <v>54731</v>
      </c>
      <c r="B975" s="106" t="s">
        <v>111</v>
      </c>
      <c r="C975" s="84">
        <v>957</v>
      </c>
      <c r="D975" s="86"/>
      <c r="E975" s="7"/>
      <c r="F975" s="91"/>
      <c r="G975" s="8">
        <f t="shared" si="16"/>
        <v>0</v>
      </c>
      <c r="H975" s="64"/>
      <c r="I975" s="69">
        <f>G975-'[1]PRRAS'!$E971</f>
        <v>0</v>
      </c>
    </row>
    <row r="976" spans="1:9" s="19" customFormat="1" ht="12.75" customHeight="1">
      <c r="A976" s="75">
        <v>54732</v>
      </c>
      <c r="B976" s="106" t="s">
        <v>112</v>
      </c>
      <c r="C976" s="84">
        <v>958</v>
      </c>
      <c r="D976" s="86"/>
      <c r="E976" s="7"/>
      <c r="F976" s="91"/>
      <c r="G976" s="8">
        <f t="shared" si="16"/>
        <v>0</v>
      </c>
      <c r="H976" s="64"/>
      <c r="I976" s="69">
        <f>G976-'[1]PRRAS'!$E972</f>
        <v>0</v>
      </c>
    </row>
    <row r="977" spans="1:9" s="19" customFormat="1" ht="12.75" customHeight="1">
      <c r="A977" s="75">
        <v>54741</v>
      </c>
      <c r="B977" s="106" t="s">
        <v>113</v>
      </c>
      <c r="C977" s="84">
        <v>959</v>
      </c>
      <c r="D977" s="86"/>
      <c r="E977" s="7"/>
      <c r="F977" s="91"/>
      <c r="G977" s="8">
        <f t="shared" si="16"/>
        <v>0</v>
      </c>
      <c r="H977" s="64"/>
      <c r="I977" s="69">
        <f>G977-'[1]PRRAS'!$E973</f>
        <v>0</v>
      </c>
    </row>
    <row r="978" spans="1:9" s="19" customFormat="1" ht="12.75" customHeight="1">
      <c r="A978" s="75">
        <v>54742</v>
      </c>
      <c r="B978" s="106" t="s">
        <v>114</v>
      </c>
      <c r="C978" s="84">
        <v>960</v>
      </c>
      <c r="D978" s="86"/>
      <c r="E978" s="7"/>
      <c r="F978" s="91"/>
      <c r="G978" s="8">
        <f t="shared" si="16"/>
        <v>0</v>
      </c>
      <c r="H978" s="64"/>
      <c r="I978" s="69">
        <f>G978-'[1]PRRAS'!$E974</f>
        <v>0</v>
      </c>
    </row>
    <row r="979" spans="1:9" s="19" customFormat="1" ht="12.75" customHeight="1">
      <c r="A979" s="75">
        <v>54751</v>
      </c>
      <c r="B979" s="106" t="s">
        <v>115</v>
      </c>
      <c r="C979" s="84">
        <v>961</v>
      </c>
      <c r="D979" s="86"/>
      <c r="E979" s="7"/>
      <c r="F979" s="91"/>
      <c r="G979" s="8">
        <f t="shared" si="16"/>
        <v>0</v>
      </c>
      <c r="H979" s="64"/>
      <c r="I979" s="69">
        <f>G979-'[1]PRRAS'!$E975</f>
        <v>0</v>
      </c>
    </row>
    <row r="980" spans="1:9" s="19" customFormat="1" ht="12.75" customHeight="1">
      <c r="A980" s="75">
        <v>54752</v>
      </c>
      <c r="B980" s="106" t="s">
        <v>116</v>
      </c>
      <c r="C980" s="84">
        <v>962</v>
      </c>
      <c r="D980" s="86"/>
      <c r="E980" s="7"/>
      <c r="F980" s="91"/>
      <c r="G980" s="8">
        <f t="shared" si="16"/>
        <v>0</v>
      </c>
      <c r="H980" s="64"/>
      <c r="I980" s="69">
        <f>G980-'[1]PRRAS'!$E976</f>
        <v>0</v>
      </c>
    </row>
    <row r="981" spans="1:9" s="19" customFormat="1" ht="14.25" customHeight="1">
      <c r="A981" s="75">
        <v>54761</v>
      </c>
      <c r="B981" s="77" t="s">
        <v>117</v>
      </c>
      <c r="C981" s="84">
        <v>963</v>
      </c>
      <c r="D981" s="86"/>
      <c r="E981" s="7"/>
      <c r="F981" s="91"/>
      <c r="G981" s="8">
        <f t="shared" si="16"/>
        <v>0</v>
      </c>
      <c r="H981" s="64"/>
      <c r="I981" s="69">
        <f>G981-'[1]PRRAS'!$E977</f>
        <v>0</v>
      </c>
    </row>
    <row r="982" spans="1:9" s="19" customFormat="1" ht="15.75" customHeight="1">
      <c r="A982" s="75">
        <v>54762</v>
      </c>
      <c r="B982" s="77" t="s">
        <v>118</v>
      </c>
      <c r="C982" s="84">
        <v>964</v>
      </c>
      <c r="D982" s="86"/>
      <c r="E982" s="7"/>
      <c r="F982" s="91"/>
      <c r="G982" s="8">
        <f t="shared" si="16"/>
        <v>0</v>
      </c>
      <c r="H982" s="64"/>
      <c r="I982" s="69">
        <f>G982-'[1]PRRAS'!$E978</f>
        <v>0</v>
      </c>
    </row>
    <row r="983" spans="1:9" s="19" customFormat="1" ht="16.5" customHeight="1">
      <c r="A983" s="75">
        <v>54771</v>
      </c>
      <c r="B983" s="77" t="s">
        <v>119</v>
      </c>
      <c r="C983" s="84">
        <v>965</v>
      </c>
      <c r="D983" s="86"/>
      <c r="E983" s="7"/>
      <c r="F983" s="91"/>
      <c r="G983" s="8">
        <f t="shared" si="16"/>
        <v>0</v>
      </c>
      <c r="H983" s="64"/>
      <c r="I983" s="69">
        <f>G983-'[1]PRRAS'!$E979</f>
        <v>0</v>
      </c>
    </row>
    <row r="984" spans="1:9" s="19" customFormat="1" ht="15.75" customHeight="1">
      <c r="A984" s="75">
        <v>54772</v>
      </c>
      <c r="B984" s="77" t="s">
        <v>120</v>
      </c>
      <c r="C984" s="84">
        <v>966</v>
      </c>
      <c r="D984" s="86"/>
      <c r="E984" s="7"/>
      <c r="F984" s="91"/>
      <c r="G984" s="8">
        <f t="shared" si="16"/>
        <v>0</v>
      </c>
      <c r="H984" s="64"/>
      <c r="I984" s="69">
        <f>G984-'[1]PRRAS'!$E980</f>
        <v>0</v>
      </c>
    </row>
    <row r="985" spans="1:9" s="19" customFormat="1" ht="12.75" customHeight="1">
      <c r="A985" s="107">
        <v>55312</v>
      </c>
      <c r="B985" s="187" t="s">
        <v>121</v>
      </c>
      <c r="C985" s="108">
        <v>967</v>
      </c>
      <c r="D985" s="109"/>
      <c r="E985" s="110"/>
      <c r="F985" s="111"/>
      <c r="G985" s="123">
        <f t="shared" si="16"/>
        <v>0</v>
      </c>
      <c r="H985" s="96"/>
      <c r="I985" s="178">
        <f>G985-'[1]PRRAS'!$E981</f>
        <v>0</v>
      </c>
    </row>
    <row r="986" spans="1:9" s="20" customFormat="1" ht="18" customHeight="1">
      <c r="A986" s="202"/>
      <c r="B986" s="300" t="s">
        <v>122</v>
      </c>
      <c r="C986" s="300"/>
      <c r="D986" s="300"/>
      <c r="E986" s="300"/>
      <c r="F986" s="300"/>
      <c r="G986" s="300"/>
      <c r="H986" s="300"/>
      <c r="I986" s="201">
        <f>G986-'[1]PRRAS'!$E982</f>
        <v>0</v>
      </c>
    </row>
    <row r="987" spans="1:9" s="19" customFormat="1" ht="16.5">
      <c r="A987" s="203" t="s">
        <v>860</v>
      </c>
      <c r="B987" s="204" t="s">
        <v>861</v>
      </c>
      <c r="C987" s="129" t="s">
        <v>862</v>
      </c>
      <c r="D987" s="205"/>
      <c r="E987" s="206"/>
      <c r="F987" s="207"/>
      <c r="G987" s="130"/>
      <c r="H987" s="96"/>
      <c r="I987" s="201">
        <f>G987-'[1]PRRAS'!$E983</f>
        <v>0</v>
      </c>
    </row>
    <row r="988" spans="1:9" s="19" customFormat="1" ht="12.75">
      <c r="A988" s="208" t="s">
        <v>1131</v>
      </c>
      <c r="B988" s="209" t="s">
        <v>1132</v>
      </c>
      <c r="C988" s="153">
        <v>3</v>
      </c>
      <c r="D988" s="289">
        <v>4</v>
      </c>
      <c r="E988" s="290"/>
      <c r="F988" s="290"/>
      <c r="G988" s="291"/>
      <c r="H988" s="210"/>
      <c r="I988" s="201">
        <f>G988-'[1]PRRAS'!$E984</f>
        <v>0</v>
      </c>
    </row>
    <row r="989" spans="1:9" s="19" customFormat="1" ht="47.25" customHeight="1">
      <c r="A989" s="213" t="s">
        <v>1133</v>
      </c>
      <c r="B989" s="212" t="s">
        <v>1134</v>
      </c>
      <c r="C989" s="129">
        <v>968</v>
      </c>
      <c r="D989" s="86"/>
      <c r="E989" s="7"/>
      <c r="F989" s="91"/>
      <c r="G989" s="130">
        <f>SUM(D989:F989)</f>
        <v>0</v>
      </c>
      <c r="H989" s="96"/>
      <c r="I989" s="73">
        <f>G989-'[1]PRRAS'!$D985</f>
        <v>0</v>
      </c>
    </row>
    <row r="990" spans="1:9" s="19" customFormat="1" ht="12.75" customHeight="1">
      <c r="A990" s="189" t="s">
        <v>863</v>
      </c>
      <c r="B990" s="122" t="s">
        <v>869</v>
      </c>
      <c r="C990" s="108">
        <v>969</v>
      </c>
      <c r="D990" s="86"/>
      <c r="E990" s="7"/>
      <c r="F990" s="91"/>
      <c r="G990" s="123">
        <f>SUM(D990:F990)</f>
        <v>0</v>
      </c>
      <c r="H990" s="96"/>
      <c r="I990" s="69">
        <f>G990-'[1]PRRAS'!$D986</f>
        <v>0</v>
      </c>
    </row>
    <row r="991" spans="1:9" s="19" customFormat="1" ht="12.75" customHeight="1" thickBot="1">
      <c r="A991" s="184" t="s">
        <v>864</v>
      </c>
      <c r="B991" s="164" t="s">
        <v>1135</v>
      </c>
      <c r="C991" s="88">
        <v>970</v>
      </c>
      <c r="D991" s="89"/>
      <c r="E991" s="80"/>
      <c r="F991" s="92"/>
      <c r="G991" s="93">
        <f aca="true" t="shared" si="17" ref="G991:G996">SUM(D991:F991)</f>
        <v>0</v>
      </c>
      <c r="H991" s="211"/>
      <c r="I991" s="161">
        <f>G991-'[1]PRRAS'!$D987</f>
        <v>0</v>
      </c>
    </row>
    <row r="992" spans="1:9" s="19" customFormat="1" ht="12.75" customHeight="1" thickTop="1">
      <c r="A992" s="252" t="s">
        <v>865</v>
      </c>
      <c r="B992" s="125" t="s">
        <v>870</v>
      </c>
      <c r="C992" s="117">
        <v>971</v>
      </c>
      <c r="D992" s="126"/>
      <c r="E992" s="127"/>
      <c r="F992" s="128"/>
      <c r="G992" s="121">
        <f t="shared" si="17"/>
        <v>0</v>
      </c>
      <c r="H992" s="96"/>
      <c r="I992" s="73">
        <f>G992-'[1]PRRAS'!$D988</f>
        <v>0</v>
      </c>
    </row>
    <row r="993" spans="1:9" s="19" customFormat="1" ht="12.75" customHeight="1">
      <c r="A993" s="131" t="s">
        <v>866</v>
      </c>
      <c r="B993" s="77" t="s">
        <v>871</v>
      </c>
      <c r="C993" s="84">
        <v>972</v>
      </c>
      <c r="D993" s="86"/>
      <c r="E993" s="7"/>
      <c r="F993" s="91"/>
      <c r="G993" s="8">
        <f t="shared" si="17"/>
        <v>0</v>
      </c>
      <c r="H993" s="96"/>
      <c r="I993" s="69">
        <f>G993-'[1]PRRAS'!$D989</f>
        <v>0</v>
      </c>
    </row>
    <row r="994" spans="1:9" s="19" customFormat="1" ht="57" customHeight="1">
      <c r="A994" s="214" t="s">
        <v>1136</v>
      </c>
      <c r="B994" s="215" t="s">
        <v>1137</v>
      </c>
      <c r="C994" s="84">
        <v>973</v>
      </c>
      <c r="D994" s="86"/>
      <c r="E994" s="7"/>
      <c r="F994" s="91"/>
      <c r="G994" s="8">
        <f t="shared" si="17"/>
        <v>0</v>
      </c>
      <c r="H994" s="96"/>
      <c r="I994" s="69">
        <f>G994-'[1]PRRAS'!$D990</f>
        <v>0</v>
      </c>
    </row>
    <row r="995" spans="1:9" s="19" customFormat="1" ht="12.75" customHeight="1">
      <c r="A995" s="189" t="s">
        <v>867</v>
      </c>
      <c r="B995" s="122" t="s">
        <v>872</v>
      </c>
      <c r="C995" s="108">
        <v>974</v>
      </c>
      <c r="D995" s="86"/>
      <c r="E995" s="7"/>
      <c r="F995" s="91"/>
      <c r="G995" s="123">
        <f t="shared" si="17"/>
        <v>0</v>
      </c>
      <c r="H995" s="96"/>
      <c r="I995" s="69">
        <f>G995-'[1]PRRAS'!$D991</f>
        <v>0</v>
      </c>
    </row>
    <row r="996" spans="1:9" s="19" customFormat="1" ht="12.75" customHeight="1" thickBot="1">
      <c r="A996" s="184" t="s">
        <v>868</v>
      </c>
      <c r="B996" s="164" t="s">
        <v>873</v>
      </c>
      <c r="C996" s="88">
        <v>975</v>
      </c>
      <c r="D996" s="89"/>
      <c r="E996" s="80"/>
      <c r="F996" s="92"/>
      <c r="G996" s="93">
        <f t="shared" si="17"/>
        <v>0</v>
      </c>
      <c r="H996" s="211"/>
      <c r="I996" s="161">
        <f>G996-'[1]PRRAS'!$D992</f>
        <v>0</v>
      </c>
    </row>
    <row r="997" spans="1:8" ht="13.5" customHeight="1" thickTop="1">
      <c r="A997" s="16"/>
      <c r="B997" s="17"/>
      <c r="C997" s="50"/>
      <c r="D997" s="51"/>
      <c r="E997" s="51"/>
      <c r="F997" s="51"/>
      <c r="G997" s="52"/>
      <c r="H997" s="20"/>
    </row>
    <row r="998" spans="1:9" ht="15.75" customHeight="1">
      <c r="A998" s="280" t="s">
        <v>1138</v>
      </c>
      <c r="B998" s="281"/>
      <c r="C998" s="281"/>
      <c r="F998" s="293" t="s">
        <v>186</v>
      </c>
      <c r="G998" s="293"/>
      <c r="H998" s="293"/>
      <c r="I998" s="293"/>
    </row>
    <row r="999" spans="1:9" ht="12.75" customHeight="1">
      <c r="A999" s="15"/>
      <c r="B999" s="15"/>
      <c r="C999" s="54"/>
      <c r="D999" s="15"/>
      <c r="E999" s="15"/>
      <c r="F999" s="294" t="s">
        <v>187</v>
      </c>
      <c r="G999" s="294"/>
      <c r="H999" s="294"/>
      <c r="I999" s="294"/>
    </row>
    <row r="1000" spans="1:9" ht="15.75" customHeight="1">
      <c r="A1000" s="280" t="s">
        <v>1139</v>
      </c>
      <c r="B1000" s="282"/>
      <c r="C1000" s="282"/>
      <c r="D1000" s="15"/>
      <c r="F1000" s="15"/>
      <c r="G1000" s="55"/>
      <c r="H1000" s="55"/>
      <c r="I1000" s="56"/>
    </row>
    <row r="1001" spans="1:6" ht="12.75" customHeight="1">
      <c r="A1001" s="57"/>
      <c r="B1001" s="58"/>
      <c r="C1001" s="57"/>
      <c r="D1001" s="15"/>
      <c r="E1001" s="53" t="s">
        <v>185</v>
      </c>
      <c r="F1001" s="15"/>
    </row>
    <row r="1002" spans="1:9" ht="15.75" customHeight="1">
      <c r="A1002" s="280" t="s">
        <v>1140</v>
      </c>
      <c r="B1002" s="281"/>
      <c r="C1002" s="281"/>
      <c r="D1002" s="15"/>
      <c r="E1002" s="15"/>
      <c r="F1002" s="15"/>
      <c r="G1002" s="59"/>
      <c r="H1002" s="59"/>
      <c r="I1002" s="51"/>
    </row>
    <row r="1003" spans="2:9" ht="15.75" customHeight="1">
      <c r="B1003" s="15"/>
      <c r="C1003" s="21"/>
      <c r="D1003" s="15"/>
      <c r="E1003" s="15"/>
      <c r="F1003" s="292"/>
      <c r="G1003" s="292"/>
      <c r="H1003" s="292"/>
      <c r="I1003" s="292"/>
    </row>
    <row r="1004" spans="1:6" s="4" customFormat="1" ht="12.75">
      <c r="A1004" s="1"/>
      <c r="B1004" s="2"/>
      <c r="C1004" s="3"/>
      <c r="D1004" s="6"/>
      <c r="E1004" s="6"/>
      <c r="F1004" s="6"/>
    </row>
    <row r="1005" spans="4:6" ht="12.75">
      <c r="D1005" s="56"/>
      <c r="E1005" s="56"/>
      <c r="F1005" s="56"/>
    </row>
    <row r="1006" spans="4:6" ht="12.75">
      <c r="D1006" s="56"/>
      <c r="E1006" s="56"/>
      <c r="F1006" s="56"/>
    </row>
    <row r="1007" spans="4:6" ht="12.75">
      <c r="D1007" s="56"/>
      <c r="E1007" s="56"/>
      <c r="F1007" s="56"/>
    </row>
    <row r="1008" spans="4:6" ht="12.75">
      <c r="D1008" s="56"/>
      <c r="E1008" s="56"/>
      <c r="F1008" s="56"/>
    </row>
    <row r="1009" spans="4:6" ht="12.75">
      <c r="D1009" s="56"/>
      <c r="E1009" s="56"/>
      <c r="F1009" s="56"/>
    </row>
    <row r="1010" spans="4:6" ht="12.75">
      <c r="D1010" s="56"/>
      <c r="E1010" s="56"/>
      <c r="F1010" s="56"/>
    </row>
    <row r="1011" spans="4:6" ht="12.75">
      <c r="D1011" s="56"/>
      <c r="E1011" s="56"/>
      <c r="F1011" s="56"/>
    </row>
    <row r="1012" spans="4:6" ht="12.75">
      <c r="D1012" s="56"/>
      <c r="E1012" s="56"/>
      <c r="F1012" s="56"/>
    </row>
    <row r="1013" spans="4:6" ht="12.75">
      <c r="D1013" s="56"/>
      <c r="E1013" s="56"/>
      <c r="F1013" s="56"/>
    </row>
    <row r="1014" spans="4:6" ht="12.75">
      <c r="D1014" s="56"/>
      <c r="E1014" s="56"/>
      <c r="F1014" s="56"/>
    </row>
    <row r="1015" spans="4:6" ht="12.75">
      <c r="D1015" s="56"/>
      <c r="E1015" s="56"/>
      <c r="F1015" s="56"/>
    </row>
    <row r="1016" spans="4:6" ht="12.75">
      <c r="D1016" s="56"/>
      <c r="E1016" s="56"/>
      <c r="F1016" s="56"/>
    </row>
    <row r="1017" spans="4:6" ht="12.75">
      <c r="D1017" s="56"/>
      <c r="E1017" s="56"/>
      <c r="F1017" s="56"/>
    </row>
    <row r="1018" spans="4:6" ht="12.75">
      <c r="D1018" s="56"/>
      <c r="E1018" s="56"/>
      <c r="F1018" s="56"/>
    </row>
    <row r="1019" spans="4:6" ht="12.75">
      <c r="D1019" s="56"/>
      <c r="E1019" s="56"/>
      <c r="F1019" s="56"/>
    </row>
    <row r="1020" spans="4:6" ht="12.75">
      <c r="D1020" s="56"/>
      <c r="E1020" s="56"/>
      <c r="F1020" s="56"/>
    </row>
    <row r="1021" spans="4:6" ht="12.75">
      <c r="D1021" s="56"/>
      <c r="E1021" s="56"/>
      <c r="F1021" s="56"/>
    </row>
    <row r="1022" spans="4:6" ht="12.75">
      <c r="D1022" s="56"/>
      <c r="E1022" s="56"/>
      <c r="F1022" s="56"/>
    </row>
    <row r="1023" spans="4:6" ht="12.75">
      <c r="D1023" s="56"/>
      <c r="E1023" s="56"/>
      <c r="F1023" s="56"/>
    </row>
    <row r="1024" spans="4:6" ht="12.75">
      <c r="D1024" s="56"/>
      <c r="E1024" s="56"/>
      <c r="F1024" s="56"/>
    </row>
    <row r="1025" spans="4:6" ht="12.75">
      <c r="D1025" s="56"/>
      <c r="E1025" s="56"/>
      <c r="F1025" s="56"/>
    </row>
    <row r="1026" spans="4:6" ht="12.75">
      <c r="D1026" s="56"/>
      <c r="E1026" s="56"/>
      <c r="F1026" s="56"/>
    </row>
    <row r="1027" spans="4:6" ht="12.75">
      <c r="D1027" s="56"/>
      <c r="E1027" s="56"/>
      <c r="F1027" s="56"/>
    </row>
    <row r="1028" spans="4:6" ht="12.75">
      <c r="D1028" s="56"/>
      <c r="E1028" s="56"/>
      <c r="F1028" s="56"/>
    </row>
    <row r="1029" spans="4:6" ht="12.75">
      <c r="D1029" s="56"/>
      <c r="E1029" s="56"/>
      <c r="F1029" s="56"/>
    </row>
    <row r="1030" spans="4:6" ht="12.75">
      <c r="D1030" s="56"/>
      <c r="E1030" s="56"/>
      <c r="F1030" s="56"/>
    </row>
    <row r="1031" spans="4:6" ht="12.75">
      <c r="D1031" s="56"/>
      <c r="E1031" s="56"/>
      <c r="F1031" s="56"/>
    </row>
    <row r="1032" spans="4:6" ht="12.75">
      <c r="D1032" s="56"/>
      <c r="E1032" s="56"/>
      <c r="F1032" s="56"/>
    </row>
    <row r="1033" spans="4:6" ht="12.75">
      <c r="D1033" s="56"/>
      <c r="E1033" s="56"/>
      <c r="F1033" s="56"/>
    </row>
    <row r="1034" spans="4:6" ht="12.75">
      <c r="D1034" s="56"/>
      <c r="E1034" s="56"/>
      <c r="F1034" s="56"/>
    </row>
    <row r="1035" spans="4:6" ht="12.75">
      <c r="D1035" s="56"/>
      <c r="E1035" s="56"/>
      <c r="F1035" s="56"/>
    </row>
    <row r="1036" spans="4:6" ht="12.75">
      <c r="D1036" s="56"/>
      <c r="E1036" s="56"/>
      <c r="F1036" s="56"/>
    </row>
    <row r="1037" spans="4:6" ht="12.75">
      <c r="D1037" s="56"/>
      <c r="E1037" s="56"/>
      <c r="F1037" s="56"/>
    </row>
    <row r="1038" spans="4:6" ht="12.75">
      <c r="D1038" s="56"/>
      <c r="E1038" s="56"/>
      <c r="F1038" s="56"/>
    </row>
    <row r="1039" spans="4:6" ht="12.75">
      <c r="D1039" s="56"/>
      <c r="E1039" s="56"/>
      <c r="F1039" s="56"/>
    </row>
    <row r="1040" spans="4:6" ht="12.75">
      <c r="D1040" s="56"/>
      <c r="E1040" s="56"/>
      <c r="F1040" s="56"/>
    </row>
    <row r="1041" spans="4:6" ht="12.75">
      <c r="D1041" s="56"/>
      <c r="E1041" s="56"/>
      <c r="F1041" s="56"/>
    </row>
    <row r="1042" spans="4:6" ht="12.75">
      <c r="D1042" s="56"/>
      <c r="E1042" s="56"/>
      <c r="F1042" s="56"/>
    </row>
    <row r="1043" spans="4:6" ht="12.75">
      <c r="D1043" s="56"/>
      <c r="E1043" s="56"/>
      <c r="F1043" s="56"/>
    </row>
    <row r="1044" spans="4:6" ht="12.75">
      <c r="D1044" s="56"/>
      <c r="E1044" s="56"/>
      <c r="F1044" s="56"/>
    </row>
    <row r="1045" spans="4:6" ht="12.75">
      <c r="D1045" s="56"/>
      <c r="E1045" s="56"/>
      <c r="F1045" s="56"/>
    </row>
    <row r="1046" spans="4:6" ht="12.75">
      <c r="D1046" s="56"/>
      <c r="E1046" s="56"/>
      <c r="F1046" s="56"/>
    </row>
    <row r="1047" spans="4:6" ht="12.75">
      <c r="D1047" s="56"/>
      <c r="E1047" s="56"/>
      <c r="F1047" s="56"/>
    </row>
    <row r="1048" spans="4:6" ht="12.75">
      <c r="D1048" s="56"/>
      <c r="E1048" s="56"/>
      <c r="F1048" s="56"/>
    </row>
    <row r="1049" spans="4:6" ht="12.75">
      <c r="D1049" s="56"/>
      <c r="E1049" s="56"/>
      <c r="F1049" s="56"/>
    </row>
    <row r="1050" spans="4:6" ht="12.75">
      <c r="D1050" s="56"/>
      <c r="E1050" s="56"/>
      <c r="F1050" s="56"/>
    </row>
    <row r="1051" spans="4:6" ht="12.75">
      <c r="D1051" s="56"/>
      <c r="E1051" s="56"/>
      <c r="F1051" s="56"/>
    </row>
    <row r="1052" spans="4:6" ht="12.75">
      <c r="D1052" s="56"/>
      <c r="E1052" s="56"/>
      <c r="F1052" s="56"/>
    </row>
    <row r="1053" spans="4:6" ht="12.75">
      <c r="D1053" s="56"/>
      <c r="E1053" s="56"/>
      <c r="F1053" s="56"/>
    </row>
    <row r="1054" spans="4:6" ht="12.75">
      <c r="D1054" s="56"/>
      <c r="E1054" s="56"/>
      <c r="F1054" s="56"/>
    </row>
    <row r="1055" spans="4:6" ht="12.75">
      <c r="D1055" s="56"/>
      <c r="E1055" s="56"/>
      <c r="F1055" s="56"/>
    </row>
    <row r="1056" spans="4:6" ht="12.75">
      <c r="D1056" s="56"/>
      <c r="E1056" s="56"/>
      <c r="F1056" s="56"/>
    </row>
    <row r="1057" spans="4:6" ht="12.75">
      <c r="D1057" s="56"/>
      <c r="E1057" s="56"/>
      <c r="F1057" s="56"/>
    </row>
    <row r="1058" spans="4:6" ht="12.75">
      <c r="D1058" s="56"/>
      <c r="E1058" s="56"/>
      <c r="F1058" s="56"/>
    </row>
    <row r="1059" spans="4:6" ht="12.75">
      <c r="D1059" s="56"/>
      <c r="E1059" s="56"/>
      <c r="F1059" s="56"/>
    </row>
    <row r="1060" spans="4:6" ht="12.75">
      <c r="D1060" s="56"/>
      <c r="E1060" s="56"/>
      <c r="F1060" s="56"/>
    </row>
    <row r="1061" spans="4:6" ht="12.75">
      <c r="D1061" s="56"/>
      <c r="E1061" s="56"/>
      <c r="F1061" s="56"/>
    </row>
    <row r="1062" spans="4:6" ht="12.75">
      <c r="D1062" s="56"/>
      <c r="E1062" s="56"/>
      <c r="F1062" s="56"/>
    </row>
    <row r="1063" spans="4:6" ht="12.75">
      <c r="D1063" s="56"/>
      <c r="E1063" s="56"/>
      <c r="F1063" s="56"/>
    </row>
    <row r="1064" spans="4:6" ht="12.75">
      <c r="D1064" s="56"/>
      <c r="E1064" s="56"/>
      <c r="F1064" s="56"/>
    </row>
    <row r="1065" spans="4:6" ht="12.75">
      <c r="D1065" s="56"/>
      <c r="E1065" s="56"/>
      <c r="F1065" s="56"/>
    </row>
    <row r="1066" spans="4:6" ht="12.75">
      <c r="D1066" s="56"/>
      <c r="E1066" s="56"/>
      <c r="F1066" s="56"/>
    </row>
    <row r="1067" spans="4:6" ht="12.75">
      <c r="D1067" s="56"/>
      <c r="E1067" s="56"/>
      <c r="F1067" s="56"/>
    </row>
    <row r="1068" spans="4:6" ht="12.75">
      <c r="D1068" s="56"/>
      <c r="E1068" s="56"/>
      <c r="F1068" s="56"/>
    </row>
    <row r="1069" spans="4:6" ht="12.75">
      <c r="D1069" s="56"/>
      <c r="E1069" s="56"/>
      <c r="F1069" s="56"/>
    </row>
    <row r="1070" spans="4:6" ht="12.75">
      <c r="D1070" s="56"/>
      <c r="E1070" s="56"/>
      <c r="F1070" s="56"/>
    </row>
    <row r="1071" spans="4:6" ht="12.75">
      <c r="D1071" s="56"/>
      <c r="E1071" s="56"/>
      <c r="F1071" s="56"/>
    </row>
    <row r="1072" spans="4:6" ht="12.75">
      <c r="D1072" s="56"/>
      <c r="E1072" s="56"/>
      <c r="F1072" s="56"/>
    </row>
    <row r="1073" spans="4:6" ht="12.75">
      <c r="D1073" s="56"/>
      <c r="E1073" s="56"/>
      <c r="F1073" s="56"/>
    </row>
    <row r="1074" spans="4:6" ht="12.75">
      <c r="D1074" s="56"/>
      <c r="E1074" s="56"/>
      <c r="F1074" s="56"/>
    </row>
    <row r="1075" spans="4:6" ht="12.75">
      <c r="D1075" s="56"/>
      <c r="E1075" s="56"/>
      <c r="F1075" s="56"/>
    </row>
    <row r="1076" spans="4:6" ht="12.75">
      <c r="D1076" s="56"/>
      <c r="E1076" s="56"/>
      <c r="F1076" s="56"/>
    </row>
    <row r="1077" spans="4:6" ht="12.75">
      <c r="D1077" s="56"/>
      <c r="E1077" s="56"/>
      <c r="F1077" s="56"/>
    </row>
    <row r="1078" spans="4:6" ht="12.75">
      <c r="D1078" s="56"/>
      <c r="E1078" s="56"/>
      <c r="F1078" s="56"/>
    </row>
    <row r="1079" spans="4:6" ht="12.75">
      <c r="D1079" s="56"/>
      <c r="E1079" s="56"/>
      <c r="F1079" s="56"/>
    </row>
    <row r="1080" spans="4:6" ht="12.75">
      <c r="D1080" s="56"/>
      <c r="E1080" s="56"/>
      <c r="F1080" s="56"/>
    </row>
    <row r="1081" spans="4:6" ht="12.75">
      <c r="D1081" s="56"/>
      <c r="E1081" s="56"/>
      <c r="F1081" s="56"/>
    </row>
    <row r="1082" spans="4:6" ht="12.75">
      <c r="D1082" s="56"/>
      <c r="E1082" s="56"/>
      <c r="F1082" s="56"/>
    </row>
    <row r="1083" spans="4:6" ht="12.75">
      <c r="D1083" s="56"/>
      <c r="E1083" s="56"/>
      <c r="F1083" s="56"/>
    </row>
    <row r="1084" spans="4:6" ht="12.75">
      <c r="D1084" s="56"/>
      <c r="E1084" s="56"/>
      <c r="F1084" s="56"/>
    </row>
    <row r="1085" spans="4:6" ht="12.75">
      <c r="D1085" s="56"/>
      <c r="E1085" s="56"/>
      <c r="F1085" s="56"/>
    </row>
    <row r="1086" spans="4:6" ht="12.75">
      <c r="D1086" s="56"/>
      <c r="E1086" s="56"/>
      <c r="F1086" s="56"/>
    </row>
    <row r="1087" spans="4:6" ht="12.75">
      <c r="D1087" s="56"/>
      <c r="E1087" s="56"/>
      <c r="F1087" s="56"/>
    </row>
    <row r="1088" spans="4:6" ht="12.75">
      <c r="D1088" s="56"/>
      <c r="E1088" s="56"/>
      <c r="F1088" s="56"/>
    </row>
    <row r="1089" spans="4:6" ht="12.75">
      <c r="D1089" s="56"/>
      <c r="E1089" s="56"/>
      <c r="F1089" s="56"/>
    </row>
    <row r="1090" spans="4:6" ht="12.75">
      <c r="D1090" s="56"/>
      <c r="E1090" s="56"/>
      <c r="F1090" s="56"/>
    </row>
    <row r="1091" spans="4:6" ht="12.75">
      <c r="D1091" s="56"/>
      <c r="E1091" s="56"/>
      <c r="F1091" s="56"/>
    </row>
    <row r="1092" spans="4:6" ht="12.75">
      <c r="D1092" s="56"/>
      <c r="E1092" s="56"/>
      <c r="F1092" s="56"/>
    </row>
    <row r="1093" spans="4:6" ht="12.75">
      <c r="D1093" s="56"/>
      <c r="E1093" s="56"/>
      <c r="F1093" s="56"/>
    </row>
    <row r="1094" spans="4:6" ht="12.75">
      <c r="D1094" s="56"/>
      <c r="E1094" s="56"/>
      <c r="F1094" s="56"/>
    </row>
    <row r="1095" spans="4:6" ht="12.75">
      <c r="D1095" s="56"/>
      <c r="E1095" s="56"/>
      <c r="F1095" s="56"/>
    </row>
    <row r="1096" spans="4:6" ht="12.75">
      <c r="D1096" s="56"/>
      <c r="E1096" s="56"/>
      <c r="F1096" s="56"/>
    </row>
    <row r="1097" spans="4:6" ht="12.75">
      <c r="D1097" s="56"/>
      <c r="E1097" s="56"/>
      <c r="F1097" s="56"/>
    </row>
    <row r="1098" spans="4:6" ht="12.75">
      <c r="D1098" s="56"/>
      <c r="E1098" s="56"/>
      <c r="F1098" s="56"/>
    </row>
    <row r="1099" spans="4:6" ht="12.75">
      <c r="D1099" s="56"/>
      <c r="E1099" s="56"/>
      <c r="F1099" s="56"/>
    </row>
    <row r="1100" spans="4:6" ht="12.75">
      <c r="D1100" s="56"/>
      <c r="E1100" s="56"/>
      <c r="F1100" s="56"/>
    </row>
    <row r="1101" spans="4:6" ht="12.75">
      <c r="D1101" s="56"/>
      <c r="E1101" s="56"/>
      <c r="F1101" s="56"/>
    </row>
    <row r="1102" spans="4:6" ht="12.75">
      <c r="D1102" s="56"/>
      <c r="E1102" s="56"/>
      <c r="F1102" s="56"/>
    </row>
    <row r="1103" spans="4:6" ht="12.75">
      <c r="D1103" s="56"/>
      <c r="E1103" s="56"/>
      <c r="F1103" s="56"/>
    </row>
    <row r="1104" spans="4:6" ht="12.75">
      <c r="D1104" s="56"/>
      <c r="E1104" s="56"/>
      <c r="F1104" s="56"/>
    </row>
    <row r="1105" spans="4:6" ht="12.75">
      <c r="D1105" s="56"/>
      <c r="E1105" s="56"/>
      <c r="F1105" s="56"/>
    </row>
    <row r="1106" spans="4:6" ht="12.75">
      <c r="D1106" s="56"/>
      <c r="E1106" s="56"/>
      <c r="F1106" s="56"/>
    </row>
    <row r="1107" spans="4:6" ht="12.75">
      <c r="D1107" s="56"/>
      <c r="E1107" s="56"/>
      <c r="F1107" s="56"/>
    </row>
    <row r="1108" spans="4:6" ht="12.75">
      <c r="D1108" s="56"/>
      <c r="E1108" s="56"/>
      <c r="F1108" s="56"/>
    </row>
    <row r="1109" spans="4:6" ht="12.75">
      <c r="D1109" s="56"/>
      <c r="E1109" s="56"/>
      <c r="F1109" s="56"/>
    </row>
    <row r="1110" spans="4:6" ht="12.75">
      <c r="D1110" s="56"/>
      <c r="E1110" s="56"/>
      <c r="F1110" s="56"/>
    </row>
    <row r="1111" spans="4:6" ht="12.75">
      <c r="D1111" s="56"/>
      <c r="E1111" s="56"/>
      <c r="F1111" s="56"/>
    </row>
    <row r="1112" spans="4:6" ht="12.75">
      <c r="D1112" s="56"/>
      <c r="E1112" s="56"/>
      <c r="F1112" s="56"/>
    </row>
    <row r="1113" spans="4:6" ht="12.75">
      <c r="D1113" s="56"/>
      <c r="E1113" s="56"/>
      <c r="F1113" s="56"/>
    </row>
    <row r="1114" spans="4:6" ht="12.75">
      <c r="D1114" s="56"/>
      <c r="E1114" s="56"/>
      <c r="F1114" s="56"/>
    </row>
    <row r="1115" spans="4:6" ht="12.75">
      <c r="D1115" s="56"/>
      <c r="E1115" s="56"/>
      <c r="F1115" s="56"/>
    </row>
    <row r="1116" spans="4:6" ht="12.75">
      <c r="D1116" s="56"/>
      <c r="E1116" s="56"/>
      <c r="F1116" s="56"/>
    </row>
    <row r="1117" spans="4:6" ht="12.75">
      <c r="D1117" s="56"/>
      <c r="E1117" s="56"/>
      <c r="F1117" s="56"/>
    </row>
    <row r="1118" spans="4:6" ht="12.75">
      <c r="D1118" s="56"/>
      <c r="E1118" s="56"/>
      <c r="F1118" s="56"/>
    </row>
    <row r="1119" spans="4:6" ht="12.75">
      <c r="D1119" s="56"/>
      <c r="E1119" s="56"/>
      <c r="F1119" s="56"/>
    </row>
    <row r="1120" spans="4:6" ht="12.75">
      <c r="D1120" s="56"/>
      <c r="E1120" s="56"/>
      <c r="F1120" s="56"/>
    </row>
    <row r="1121" spans="4:6" ht="12.75">
      <c r="D1121" s="56"/>
      <c r="E1121" s="56"/>
      <c r="F1121" s="56"/>
    </row>
    <row r="1122" spans="4:6" ht="12.75">
      <c r="D1122" s="56"/>
      <c r="E1122" s="56"/>
      <c r="F1122" s="56"/>
    </row>
    <row r="1123" spans="4:6" ht="12.75">
      <c r="D1123" s="56"/>
      <c r="E1123" s="56"/>
      <c r="F1123" s="56"/>
    </row>
    <row r="1124" spans="4:6" ht="12.75">
      <c r="D1124" s="56"/>
      <c r="E1124" s="56"/>
      <c r="F1124" s="56"/>
    </row>
    <row r="1125" spans="4:6" ht="12.75">
      <c r="D1125" s="56"/>
      <c r="E1125" s="56"/>
      <c r="F1125" s="56"/>
    </row>
    <row r="1126" spans="4:6" ht="12.75">
      <c r="D1126" s="56"/>
      <c r="E1126" s="56"/>
      <c r="F1126" s="56"/>
    </row>
    <row r="1127" spans="4:6" ht="12.75">
      <c r="D1127" s="56"/>
      <c r="E1127" s="56"/>
      <c r="F1127" s="56"/>
    </row>
    <row r="1128" spans="4:6" ht="12.75">
      <c r="D1128" s="56"/>
      <c r="E1128" s="56"/>
      <c r="F1128" s="56"/>
    </row>
    <row r="1129" spans="4:6" ht="12.75">
      <c r="D1129" s="56"/>
      <c r="E1129" s="56"/>
      <c r="F1129" s="56"/>
    </row>
    <row r="1130" spans="4:6" ht="12.75">
      <c r="D1130" s="56"/>
      <c r="E1130" s="56"/>
      <c r="F1130" s="56"/>
    </row>
    <row r="1131" spans="4:6" ht="12.75">
      <c r="D1131" s="56"/>
      <c r="E1131" s="56"/>
      <c r="F1131" s="56"/>
    </row>
    <row r="1132" spans="4:6" ht="12.75">
      <c r="D1132" s="56"/>
      <c r="E1132" s="56"/>
      <c r="F1132" s="56"/>
    </row>
    <row r="1133" spans="4:6" ht="12.75">
      <c r="D1133" s="56"/>
      <c r="E1133" s="56"/>
      <c r="F1133" s="56"/>
    </row>
    <row r="1134" spans="4:6" ht="12.75">
      <c r="D1134" s="56"/>
      <c r="E1134" s="56"/>
      <c r="F1134" s="56"/>
    </row>
    <row r="1135" spans="4:6" ht="12.75">
      <c r="D1135" s="56"/>
      <c r="E1135" s="56"/>
      <c r="F1135" s="56"/>
    </row>
    <row r="1136" spans="4:6" ht="12.75">
      <c r="D1136" s="56"/>
      <c r="E1136" s="56"/>
      <c r="F1136" s="56"/>
    </row>
    <row r="1137" spans="4:6" ht="12.75">
      <c r="D1137" s="56"/>
      <c r="E1137" s="56"/>
      <c r="F1137" s="56"/>
    </row>
    <row r="1138" spans="4:6" ht="12.75">
      <c r="D1138" s="56"/>
      <c r="E1138" s="56"/>
      <c r="F1138" s="56"/>
    </row>
    <row r="1139" spans="4:6" ht="12.75">
      <c r="D1139" s="56"/>
      <c r="E1139" s="56"/>
      <c r="F1139" s="56"/>
    </row>
    <row r="1140" spans="4:6" ht="12.75">
      <c r="D1140" s="56"/>
      <c r="E1140" s="56"/>
      <c r="F1140" s="56"/>
    </row>
    <row r="1141" spans="4:6" ht="12.75">
      <c r="D1141" s="56"/>
      <c r="E1141" s="56"/>
      <c r="F1141" s="56"/>
    </row>
    <row r="1142" spans="4:6" ht="12.75">
      <c r="D1142" s="56"/>
      <c r="E1142" s="56"/>
      <c r="F1142" s="56"/>
    </row>
    <row r="1143" spans="4:6" ht="12.75">
      <c r="D1143" s="56"/>
      <c r="E1143" s="56"/>
      <c r="F1143" s="56"/>
    </row>
    <row r="1144" spans="4:6" ht="12.75">
      <c r="D1144" s="56"/>
      <c r="E1144" s="56"/>
      <c r="F1144" s="56"/>
    </row>
    <row r="1145" spans="4:6" ht="12.75">
      <c r="D1145" s="56"/>
      <c r="E1145" s="56"/>
      <c r="F1145" s="56"/>
    </row>
    <row r="1146" spans="4:6" ht="12.75">
      <c r="D1146" s="56"/>
      <c r="E1146" s="56"/>
      <c r="F1146" s="56"/>
    </row>
    <row r="1147" spans="4:6" ht="12.75">
      <c r="D1147" s="56"/>
      <c r="E1147" s="56"/>
      <c r="F1147" s="56"/>
    </row>
    <row r="1148" spans="4:6" ht="12.75">
      <c r="D1148" s="56"/>
      <c r="E1148" s="56"/>
      <c r="F1148" s="56"/>
    </row>
    <row r="1149" spans="4:6" ht="12.75">
      <c r="D1149" s="56"/>
      <c r="E1149" s="56"/>
      <c r="F1149" s="56"/>
    </row>
    <row r="1150" spans="4:6" ht="12.75">
      <c r="D1150" s="56"/>
      <c r="E1150" s="56"/>
      <c r="F1150" s="56"/>
    </row>
    <row r="1151" spans="4:6" ht="12.75">
      <c r="D1151" s="56"/>
      <c r="E1151" s="56"/>
      <c r="F1151" s="56"/>
    </row>
    <row r="1152" spans="4:6" ht="12.75">
      <c r="D1152" s="56"/>
      <c r="E1152" s="56"/>
      <c r="F1152" s="56"/>
    </row>
    <row r="1153" spans="4:6" ht="12.75">
      <c r="D1153" s="56"/>
      <c r="E1153" s="56"/>
      <c r="F1153" s="56"/>
    </row>
    <row r="1154" spans="4:6" ht="12.75">
      <c r="D1154" s="56"/>
      <c r="E1154" s="56"/>
      <c r="F1154" s="56"/>
    </row>
    <row r="1155" spans="4:6" ht="12.75">
      <c r="D1155" s="56"/>
      <c r="E1155" s="56"/>
      <c r="F1155" s="56"/>
    </row>
    <row r="1156" spans="4:6" ht="12.75">
      <c r="D1156" s="56"/>
      <c r="E1156" s="56"/>
      <c r="F1156" s="56"/>
    </row>
    <row r="1157" spans="4:6" ht="12.75">
      <c r="D1157" s="56"/>
      <c r="E1157" s="56"/>
      <c r="F1157" s="56"/>
    </row>
    <row r="1158" spans="4:6" ht="12.75">
      <c r="D1158" s="56"/>
      <c r="E1158" s="56"/>
      <c r="F1158" s="56"/>
    </row>
    <row r="1159" spans="4:6" ht="12.75">
      <c r="D1159" s="56"/>
      <c r="E1159" s="56"/>
      <c r="F1159" s="56"/>
    </row>
    <row r="1160" spans="4:6" ht="12.75">
      <c r="D1160" s="56"/>
      <c r="E1160" s="56"/>
      <c r="F1160" s="56"/>
    </row>
    <row r="1161" spans="4:6" ht="12.75">
      <c r="D1161" s="56"/>
      <c r="E1161" s="56"/>
      <c r="F1161" s="56"/>
    </row>
    <row r="1162" spans="4:6" ht="12.75">
      <c r="D1162" s="56"/>
      <c r="E1162" s="56"/>
      <c r="F1162" s="56"/>
    </row>
    <row r="1163" spans="4:6" ht="12.75">
      <c r="D1163" s="56"/>
      <c r="E1163" s="56"/>
      <c r="F1163" s="56"/>
    </row>
    <row r="1164" spans="4:6" ht="12.75">
      <c r="D1164" s="56"/>
      <c r="E1164" s="56"/>
      <c r="F1164" s="56"/>
    </row>
    <row r="1165" spans="4:6" ht="12.75">
      <c r="D1165" s="56"/>
      <c r="E1165" s="56"/>
      <c r="F1165" s="56"/>
    </row>
    <row r="1166" spans="4:6" ht="12.75">
      <c r="D1166" s="56"/>
      <c r="E1166" s="56"/>
      <c r="F1166" s="56"/>
    </row>
    <row r="1167" spans="4:6" ht="12.75">
      <c r="D1167" s="56"/>
      <c r="E1167" s="56"/>
      <c r="F1167" s="56"/>
    </row>
    <row r="1168" spans="4:6" ht="12.75">
      <c r="D1168" s="56"/>
      <c r="E1168" s="56"/>
      <c r="F1168" s="56"/>
    </row>
    <row r="1169" spans="4:6" ht="12.75">
      <c r="D1169" s="56"/>
      <c r="E1169" s="56"/>
      <c r="F1169" s="56"/>
    </row>
    <row r="1170" spans="4:6" ht="12.75">
      <c r="D1170" s="56"/>
      <c r="E1170" s="56"/>
      <c r="F1170" s="56"/>
    </row>
    <row r="1171" spans="4:6" ht="12.75">
      <c r="D1171" s="56"/>
      <c r="E1171" s="56"/>
      <c r="F1171" s="56"/>
    </row>
    <row r="1172" spans="4:6" ht="12.75">
      <c r="D1172" s="56"/>
      <c r="E1172" s="56"/>
      <c r="F1172" s="56"/>
    </row>
    <row r="1173" spans="4:6" ht="12.75">
      <c r="D1173" s="56"/>
      <c r="E1173" s="56"/>
      <c r="F1173" s="56"/>
    </row>
    <row r="1174" spans="4:6" ht="12.75">
      <c r="D1174" s="56"/>
      <c r="E1174" s="56"/>
      <c r="F1174" s="56"/>
    </row>
    <row r="1175" spans="4:6" ht="12.75">
      <c r="D1175" s="56"/>
      <c r="E1175" s="56"/>
      <c r="F1175" s="56"/>
    </row>
    <row r="1176" spans="4:6" ht="12.75">
      <c r="D1176" s="56"/>
      <c r="E1176" s="56"/>
      <c r="F1176" s="56"/>
    </row>
    <row r="1177" spans="4:6" ht="12.75">
      <c r="D1177" s="56"/>
      <c r="E1177" s="56"/>
      <c r="F1177" s="56"/>
    </row>
    <row r="1178" spans="4:6" ht="12.75">
      <c r="D1178" s="56"/>
      <c r="E1178" s="56"/>
      <c r="F1178" s="56"/>
    </row>
    <row r="1179" spans="4:6" ht="12.75">
      <c r="D1179" s="56"/>
      <c r="E1179" s="56"/>
      <c r="F1179" s="56"/>
    </row>
    <row r="1180" spans="4:6" ht="12.75">
      <c r="D1180" s="56"/>
      <c r="E1180" s="56"/>
      <c r="F1180" s="56"/>
    </row>
    <row r="1181" spans="4:6" ht="12.75">
      <c r="D1181" s="56"/>
      <c r="E1181" s="56"/>
      <c r="F1181" s="56"/>
    </row>
    <row r="1182" spans="4:6" ht="12.75">
      <c r="D1182" s="56"/>
      <c r="E1182" s="56"/>
      <c r="F1182" s="56"/>
    </row>
    <row r="1183" spans="4:6" ht="12.75">
      <c r="D1183" s="56"/>
      <c r="E1183" s="56"/>
      <c r="F1183" s="56"/>
    </row>
    <row r="1184" spans="4:6" ht="12.75">
      <c r="D1184" s="56"/>
      <c r="E1184" s="56"/>
      <c r="F1184" s="56"/>
    </row>
    <row r="1185" spans="4:6" ht="12.75">
      <c r="D1185" s="56"/>
      <c r="E1185" s="56"/>
      <c r="F1185" s="56"/>
    </row>
    <row r="1186" spans="4:6" ht="12.75">
      <c r="D1186" s="56"/>
      <c r="E1186" s="56"/>
      <c r="F1186" s="56"/>
    </row>
    <row r="1187" spans="4:6" ht="12.75">
      <c r="D1187" s="56"/>
      <c r="E1187" s="56"/>
      <c r="F1187" s="56"/>
    </row>
    <row r="1188" spans="4:6" ht="12.75">
      <c r="D1188" s="56"/>
      <c r="E1188" s="56"/>
      <c r="F1188" s="56"/>
    </row>
    <row r="1189" spans="4:6" ht="12.75">
      <c r="D1189" s="56"/>
      <c r="E1189" s="56"/>
      <c r="F1189" s="56"/>
    </row>
    <row r="1190" spans="4:6" ht="12.75">
      <c r="D1190" s="56"/>
      <c r="E1190" s="56"/>
      <c r="F1190" s="56"/>
    </row>
    <row r="1191" spans="4:6" ht="12.75">
      <c r="D1191" s="56"/>
      <c r="E1191" s="56"/>
      <c r="F1191" s="56"/>
    </row>
    <row r="1192" spans="4:6" ht="12.75">
      <c r="D1192" s="56"/>
      <c r="E1192" s="56"/>
      <c r="F1192" s="56"/>
    </row>
    <row r="1193" spans="4:6" ht="12.75">
      <c r="D1193" s="56"/>
      <c r="E1193" s="56"/>
      <c r="F1193" s="56"/>
    </row>
    <row r="1194" spans="4:6" ht="12.75">
      <c r="D1194" s="56"/>
      <c r="E1194" s="56"/>
      <c r="F1194" s="56"/>
    </row>
    <row r="1195" spans="4:6" ht="12.75">
      <c r="D1195" s="56"/>
      <c r="E1195" s="56"/>
      <c r="F1195" s="56"/>
    </row>
    <row r="1196" spans="4:6" ht="12.75">
      <c r="D1196" s="56"/>
      <c r="E1196" s="56"/>
      <c r="F1196" s="56"/>
    </row>
    <row r="1197" spans="4:6" ht="12.75">
      <c r="D1197" s="56"/>
      <c r="E1197" s="56"/>
      <c r="F1197" s="56"/>
    </row>
    <row r="1198" spans="4:6" ht="12.75">
      <c r="D1198" s="56"/>
      <c r="E1198" s="56"/>
      <c r="F1198" s="56"/>
    </row>
    <row r="1199" spans="4:6" ht="12.75">
      <c r="D1199" s="56"/>
      <c r="E1199" s="56"/>
      <c r="F1199" s="56"/>
    </row>
    <row r="1200" spans="4:6" ht="12.75">
      <c r="D1200" s="56"/>
      <c r="E1200" s="56"/>
      <c r="F1200" s="56"/>
    </row>
    <row r="1201" spans="4:6" ht="12.75">
      <c r="D1201" s="56"/>
      <c r="E1201" s="56"/>
      <c r="F1201" s="56"/>
    </row>
    <row r="1202" spans="4:6" ht="12.75">
      <c r="D1202" s="56"/>
      <c r="E1202" s="56"/>
      <c r="F1202" s="56"/>
    </row>
    <row r="1203" spans="4:6" ht="12.75">
      <c r="D1203" s="56"/>
      <c r="E1203" s="56"/>
      <c r="F1203" s="56"/>
    </row>
    <row r="1204" spans="4:6" ht="12.75">
      <c r="D1204" s="56"/>
      <c r="E1204" s="56"/>
      <c r="F1204" s="56"/>
    </row>
    <row r="1205" spans="4:6" ht="12.75">
      <c r="D1205" s="56"/>
      <c r="E1205" s="56"/>
      <c r="F1205" s="56"/>
    </row>
    <row r="1206" spans="4:6" ht="12.75">
      <c r="D1206" s="56"/>
      <c r="E1206" s="56"/>
      <c r="F1206" s="56"/>
    </row>
    <row r="1207" spans="4:6" ht="12.75">
      <c r="D1207" s="56"/>
      <c r="E1207" s="56"/>
      <c r="F1207" s="56"/>
    </row>
    <row r="1208" spans="4:6" ht="12.75">
      <c r="D1208" s="56"/>
      <c r="E1208" s="56"/>
      <c r="F1208" s="56"/>
    </row>
    <row r="1209" spans="4:6" ht="12.75">
      <c r="D1209" s="56"/>
      <c r="E1209" s="56"/>
      <c r="F1209" s="56"/>
    </row>
    <row r="1210" spans="4:6" ht="12.75">
      <c r="D1210" s="56"/>
      <c r="E1210" s="56"/>
      <c r="F1210" s="56"/>
    </row>
    <row r="1211" spans="4:6" ht="12.75">
      <c r="D1211" s="56"/>
      <c r="E1211" s="56"/>
      <c r="F1211" s="56"/>
    </row>
    <row r="1212" spans="4:6" ht="12.75">
      <c r="D1212" s="56"/>
      <c r="E1212" s="56"/>
      <c r="F1212" s="56"/>
    </row>
    <row r="1213" spans="4:6" ht="12.75">
      <c r="D1213" s="56"/>
      <c r="E1213" s="56"/>
      <c r="F1213" s="56"/>
    </row>
    <row r="1214" spans="4:6" ht="12.75">
      <c r="D1214" s="56"/>
      <c r="E1214" s="56"/>
      <c r="F1214" s="56"/>
    </row>
    <row r="1215" spans="4:6" ht="12.75">
      <c r="D1215" s="56"/>
      <c r="E1215" s="56"/>
      <c r="F1215" s="56"/>
    </row>
    <row r="1216" spans="4:6" ht="12.75">
      <c r="D1216" s="56"/>
      <c r="E1216" s="56"/>
      <c r="F1216" s="56"/>
    </row>
    <row r="1217" spans="4:6" ht="12.75">
      <c r="D1217" s="56"/>
      <c r="E1217" s="56"/>
      <c r="F1217" s="56"/>
    </row>
    <row r="1218" spans="4:6" ht="12.75">
      <c r="D1218" s="56"/>
      <c r="E1218" s="56"/>
      <c r="F1218" s="56"/>
    </row>
    <row r="1219" spans="4:6" ht="12.75">
      <c r="D1219" s="56"/>
      <c r="E1219" s="56"/>
      <c r="F1219" s="56"/>
    </row>
    <row r="1220" spans="4:6" ht="12.75">
      <c r="D1220" s="56"/>
      <c r="E1220" s="56"/>
      <c r="F1220" s="56"/>
    </row>
    <row r="1221" spans="4:6" ht="12.75">
      <c r="D1221" s="56"/>
      <c r="E1221" s="56"/>
      <c r="F1221" s="56"/>
    </row>
    <row r="1222" spans="4:6" ht="12.75">
      <c r="D1222" s="56"/>
      <c r="E1222" s="56"/>
      <c r="F1222" s="56"/>
    </row>
    <row r="1223" spans="4:6" ht="12.75">
      <c r="D1223" s="56"/>
      <c r="E1223" s="56"/>
      <c r="F1223" s="56"/>
    </row>
    <row r="1224" spans="4:6" ht="12.75">
      <c r="D1224" s="56"/>
      <c r="E1224" s="56"/>
      <c r="F1224" s="56"/>
    </row>
    <row r="1225" spans="4:6" ht="12.75">
      <c r="D1225" s="56"/>
      <c r="E1225" s="56"/>
      <c r="F1225" s="56"/>
    </row>
    <row r="1226" spans="4:6" ht="12.75">
      <c r="D1226" s="56"/>
      <c r="E1226" s="56"/>
      <c r="F1226" s="56"/>
    </row>
    <row r="1227" spans="4:6" ht="12.75">
      <c r="D1227" s="56"/>
      <c r="E1227" s="56"/>
      <c r="F1227" s="56"/>
    </row>
    <row r="1228" spans="4:6" ht="12.75">
      <c r="D1228" s="56"/>
      <c r="E1228" s="56"/>
      <c r="F1228" s="56"/>
    </row>
    <row r="1229" spans="4:6" ht="12.75">
      <c r="D1229" s="56"/>
      <c r="E1229" s="56"/>
      <c r="F1229" s="56"/>
    </row>
    <row r="1230" spans="4:6" ht="12.75">
      <c r="D1230" s="56"/>
      <c r="E1230" s="56"/>
      <c r="F1230" s="56"/>
    </row>
    <row r="1231" spans="4:6" ht="12.75">
      <c r="D1231" s="56"/>
      <c r="E1231" s="56"/>
      <c r="F1231" s="56"/>
    </row>
    <row r="1232" spans="4:6" ht="12.75">
      <c r="D1232" s="56"/>
      <c r="E1232" s="56"/>
      <c r="F1232" s="56"/>
    </row>
    <row r="1233" spans="4:6" ht="12.75">
      <c r="D1233" s="56"/>
      <c r="E1233" s="56"/>
      <c r="F1233" s="56"/>
    </row>
    <row r="1234" spans="4:6" ht="12.75">
      <c r="D1234" s="56"/>
      <c r="E1234" s="56"/>
      <c r="F1234" s="56"/>
    </row>
    <row r="1235" spans="4:6" ht="12.75">
      <c r="D1235" s="56"/>
      <c r="E1235" s="56"/>
      <c r="F1235" s="56"/>
    </row>
    <row r="1236" spans="4:6" ht="12.75">
      <c r="D1236" s="56"/>
      <c r="E1236" s="56"/>
      <c r="F1236" s="56"/>
    </row>
    <row r="1237" spans="4:6" ht="12.75">
      <c r="D1237" s="56"/>
      <c r="E1237" s="56"/>
      <c r="F1237" s="56"/>
    </row>
    <row r="1238" spans="4:6" ht="12.75">
      <c r="D1238" s="56"/>
      <c r="E1238" s="56"/>
      <c r="F1238" s="56"/>
    </row>
    <row r="1239" spans="4:6" ht="12.75">
      <c r="D1239" s="56"/>
      <c r="E1239" s="56"/>
      <c r="F1239" s="56"/>
    </row>
    <row r="1240" spans="4:6" ht="12.75">
      <c r="D1240" s="56"/>
      <c r="E1240" s="56"/>
      <c r="F1240" s="56"/>
    </row>
    <row r="1241" spans="4:6" ht="12.75">
      <c r="D1241" s="56"/>
      <c r="E1241" s="56"/>
      <c r="F1241" s="56"/>
    </row>
    <row r="1242" spans="4:6" ht="12.75">
      <c r="D1242" s="56"/>
      <c r="E1242" s="56"/>
      <c r="F1242" s="56"/>
    </row>
    <row r="1243" spans="4:6" ht="12.75">
      <c r="D1243" s="56"/>
      <c r="E1243" s="56"/>
      <c r="F1243" s="56"/>
    </row>
    <row r="1244" spans="4:6" ht="12.75">
      <c r="D1244" s="56"/>
      <c r="E1244" s="56"/>
      <c r="F1244" s="56"/>
    </row>
    <row r="1245" spans="4:6" ht="12.75">
      <c r="D1245" s="56"/>
      <c r="E1245" s="56"/>
      <c r="F1245" s="56"/>
    </row>
    <row r="1246" spans="4:6" ht="12.75">
      <c r="D1246" s="56"/>
      <c r="E1246" s="56"/>
      <c r="F1246" s="56"/>
    </row>
    <row r="1247" spans="4:6" ht="12.75">
      <c r="D1247" s="56"/>
      <c r="E1247" s="56"/>
      <c r="F1247" s="56"/>
    </row>
    <row r="1248" spans="4:6" ht="12.75">
      <c r="D1248" s="56"/>
      <c r="E1248" s="56"/>
      <c r="F1248" s="56"/>
    </row>
    <row r="1249" spans="4:6" ht="12.75">
      <c r="D1249" s="56"/>
      <c r="E1249" s="56"/>
      <c r="F1249" s="56"/>
    </row>
    <row r="1250" spans="4:6" ht="12.75">
      <c r="D1250" s="56"/>
      <c r="E1250" s="56"/>
      <c r="F1250" s="56"/>
    </row>
    <row r="1251" spans="4:6" ht="12.75">
      <c r="D1251" s="56"/>
      <c r="E1251" s="56"/>
      <c r="F1251" s="56"/>
    </row>
    <row r="1252" spans="4:6" ht="12.75">
      <c r="D1252" s="56"/>
      <c r="E1252" s="56"/>
      <c r="F1252" s="56"/>
    </row>
    <row r="1253" spans="4:6" ht="12.75">
      <c r="D1253" s="56"/>
      <c r="E1253" s="56"/>
      <c r="F1253" s="56"/>
    </row>
    <row r="1254" spans="4:6" ht="12.75">
      <c r="D1254" s="56"/>
      <c r="E1254" s="56"/>
      <c r="F1254" s="56"/>
    </row>
    <row r="1255" spans="4:6" ht="12.75">
      <c r="D1255" s="56"/>
      <c r="E1255" s="56"/>
      <c r="F1255" s="56"/>
    </row>
    <row r="1256" spans="4:6" ht="12.75">
      <c r="D1256" s="56"/>
      <c r="E1256" s="56"/>
      <c r="F1256" s="56"/>
    </row>
    <row r="1257" spans="4:6" ht="12.75">
      <c r="D1257" s="56"/>
      <c r="E1257" s="56"/>
      <c r="F1257" s="56"/>
    </row>
    <row r="1258" spans="4:6" ht="12.75">
      <c r="D1258" s="56"/>
      <c r="E1258" s="56"/>
      <c r="F1258" s="56"/>
    </row>
    <row r="1259" spans="4:6" ht="12.75">
      <c r="D1259" s="56"/>
      <c r="E1259" s="56"/>
      <c r="F1259" s="56"/>
    </row>
    <row r="1260" spans="4:6" ht="12.75">
      <c r="D1260" s="56"/>
      <c r="E1260" s="56"/>
      <c r="F1260" s="56"/>
    </row>
    <row r="1261" spans="4:6" ht="12.75">
      <c r="D1261" s="56"/>
      <c r="E1261" s="56"/>
      <c r="F1261" s="56"/>
    </row>
    <row r="1262" spans="4:6" ht="12.75">
      <c r="D1262" s="56"/>
      <c r="E1262" s="56"/>
      <c r="F1262" s="56"/>
    </row>
    <row r="1263" spans="4:6" ht="12.75">
      <c r="D1263" s="56"/>
      <c r="E1263" s="56"/>
      <c r="F1263" s="56"/>
    </row>
    <row r="1264" spans="4:6" ht="12.75">
      <c r="D1264" s="56"/>
      <c r="E1264" s="56"/>
      <c r="F1264" s="56"/>
    </row>
    <row r="1265" spans="4:6" ht="12.75">
      <c r="D1265" s="56"/>
      <c r="E1265" s="56"/>
      <c r="F1265" s="56"/>
    </row>
    <row r="1266" spans="4:6" ht="12.75">
      <c r="D1266" s="56"/>
      <c r="E1266" s="56"/>
      <c r="F1266" s="56"/>
    </row>
    <row r="1267" spans="4:6" ht="12.75">
      <c r="D1267" s="56"/>
      <c r="E1267" s="56"/>
      <c r="F1267" s="56"/>
    </row>
    <row r="1268" spans="4:6" ht="12.75">
      <c r="D1268" s="56"/>
      <c r="E1268" s="56"/>
      <c r="F1268" s="56"/>
    </row>
    <row r="1269" spans="4:6" ht="12.75">
      <c r="D1269" s="56"/>
      <c r="E1269" s="56"/>
      <c r="F1269" s="56"/>
    </row>
    <row r="1270" spans="4:6" ht="12.75">
      <c r="D1270" s="56"/>
      <c r="E1270" s="56"/>
      <c r="F1270" s="56"/>
    </row>
    <row r="1271" spans="4:6" ht="12.75">
      <c r="D1271" s="56"/>
      <c r="E1271" s="56"/>
      <c r="F1271" s="56"/>
    </row>
    <row r="1272" spans="4:6" ht="12.75">
      <c r="D1272" s="56"/>
      <c r="E1272" s="56"/>
      <c r="F1272" s="56"/>
    </row>
    <row r="1273" spans="4:6" ht="12.75">
      <c r="D1273" s="56"/>
      <c r="E1273" s="56"/>
      <c r="F1273" s="56"/>
    </row>
    <row r="1274" spans="4:6" ht="12.75">
      <c r="D1274" s="56"/>
      <c r="E1274" s="56"/>
      <c r="F1274" s="56"/>
    </row>
    <row r="1275" spans="4:6" ht="12.75">
      <c r="D1275" s="56"/>
      <c r="E1275" s="56"/>
      <c r="F1275" s="56"/>
    </row>
    <row r="1276" spans="4:6" ht="12.75">
      <c r="D1276" s="56"/>
      <c r="E1276" s="56"/>
      <c r="F1276" s="56"/>
    </row>
    <row r="1277" spans="4:6" ht="12.75">
      <c r="D1277" s="56"/>
      <c r="E1277" s="56"/>
      <c r="F1277" s="56"/>
    </row>
    <row r="1278" spans="4:6" ht="12.75">
      <c r="D1278" s="56"/>
      <c r="E1278" s="56"/>
      <c r="F1278" s="56"/>
    </row>
    <row r="1279" spans="4:6" ht="12.75">
      <c r="D1279" s="56"/>
      <c r="E1279" s="56"/>
      <c r="F1279" s="56"/>
    </row>
    <row r="1280" spans="4:6" ht="12.75">
      <c r="D1280" s="56"/>
      <c r="E1280" s="56"/>
      <c r="F1280" s="56"/>
    </row>
    <row r="1281" spans="4:6" ht="12.75">
      <c r="D1281" s="56"/>
      <c r="E1281" s="56"/>
      <c r="F1281" s="56"/>
    </row>
    <row r="1282" spans="4:6" ht="12.75">
      <c r="D1282" s="56"/>
      <c r="E1282" s="56"/>
      <c r="F1282" s="56"/>
    </row>
    <row r="1283" spans="4:6" ht="12.75">
      <c r="D1283" s="56"/>
      <c r="E1283" s="56"/>
      <c r="F1283" s="56"/>
    </row>
    <row r="1284" spans="4:6" ht="12.75">
      <c r="D1284" s="56"/>
      <c r="E1284" s="56"/>
      <c r="F1284" s="56"/>
    </row>
    <row r="1285" spans="4:6" ht="12.75">
      <c r="D1285" s="56"/>
      <c r="E1285" s="56"/>
      <c r="F1285" s="56"/>
    </row>
    <row r="1286" spans="4:6" ht="12.75">
      <c r="D1286" s="56"/>
      <c r="E1286" s="56"/>
      <c r="F1286" s="56"/>
    </row>
    <row r="1287" spans="4:6" ht="12.75">
      <c r="D1287" s="56"/>
      <c r="E1287" s="56"/>
      <c r="F1287" s="56"/>
    </row>
    <row r="1288" spans="4:6" ht="12.75">
      <c r="D1288" s="56"/>
      <c r="E1288" s="56"/>
      <c r="F1288" s="56"/>
    </row>
    <row r="1289" spans="4:6" ht="12.75">
      <c r="D1289" s="56"/>
      <c r="E1289" s="56"/>
      <c r="F1289" s="56"/>
    </row>
    <row r="1290" spans="4:6" ht="12.75">
      <c r="D1290" s="56"/>
      <c r="E1290" s="56"/>
      <c r="F1290" s="56"/>
    </row>
    <row r="1291" spans="4:6" ht="12.75">
      <c r="D1291" s="56"/>
      <c r="E1291" s="56"/>
      <c r="F1291" s="56"/>
    </row>
    <row r="1292" spans="4:6" ht="12.75">
      <c r="D1292" s="56"/>
      <c r="E1292" s="56"/>
      <c r="F1292" s="56"/>
    </row>
    <row r="1293" spans="4:6" ht="12.75">
      <c r="D1293" s="56"/>
      <c r="E1293" s="56"/>
      <c r="F1293" s="56"/>
    </row>
    <row r="1294" spans="4:6" ht="12.75">
      <c r="D1294" s="56"/>
      <c r="E1294" s="56"/>
      <c r="F1294" s="56"/>
    </row>
    <row r="1295" spans="4:6" ht="12.75">
      <c r="D1295" s="56"/>
      <c r="E1295" s="56"/>
      <c r="F1295" s="56"/>
    </row>
    <row r="1296" spans="4:6" ht="12.75">
      <c r="D1296" s="56"/>
      <c r="E1296" s="56"/>
      <c r="F1296" s="56"/>
    </row>
    <row r="1297" spans="4:6" ht="12.75">
      <c r="D1297" s="56"/>
      <c r="E1297" s="56"/>
      <c r="F1297" s="56"/>
    </row>
    <row r="1298" spans="4:6" ht="12.75">
      <c r="D1298" s="56"/>
      <c r="E1298" s="56"/>
      <c r="F1298" s="56"/>
    </row>
    <row r="1299" spans="4:6" ht="12.75">
      <c r="D1299" s="56"/>
      <c r="E1299" s="56"/>
      <c r="F1299" s="56"/>
    </row>
    <row r="1300" spans="4:6" ht="12.75">
      <c r="D1300" s="56"/>
      <c r="E1300" s="56"/>
      <c r="F1300" s="56"/>
    </row>
    <row r="1301" spans="4:6" ht="12.75">
      <c r="D1301" s="56"/>
      <c r="E1301" s="56"/>
      <c r="F1301" s="56"/>
    </row>
    <row r="1302" spans="4:6" ht="12.75">
      <c r="D1302" s="56"/>
      <c r="E1302" s="56"/>
      <c r="F1302" s="56"/>
    </row>
    <row r="1303" spans="4:6" ht="12.75">
      <c r="D1303" s="56"/>
      <c r="E1303" s="56"/>
      <c r="F1303" s="56"/>
    </row>
    <row r="1304" spans="4:6" ht="12.75">
      <c r="D1304" s="56"/>
      <c r="E1304" s="56"/>
      <c r="F1304" s="56"/>
    </row>
    <row r="1305" spans="4:6" ht="12.75">
      <c r="D1305" s="56"/>
      <c r="E1305" s="56"/>
      <c r="F1305" s="56"/>
    </row>
    <row r="1306" spans="4:6" ht="12.75">
      <c r="D1306" s="56"/>
      <c r="E1306" s="56"/>
      <c r="F1306" s="56"/>
    </row>
    <row r="1307" spans="4:6" ht="12.75">
      <c r="D1307" s="56"/>
      <c r="E1307" s="56"/>
      <c r="F1307" s="56"/>
    </row>
    <row r="1308" spans="4:6" ht="12.75">
      <c r="D1308" s="56"/>
      <c r="E1308" s="56"/>
      <c r="F1308" s="56"/>
    </row>
    <row r="1309" spans="4:6" ht="12.75">
      <c r="D1309" s="56"/>
      <c r="E1309" s="56"/>
      <c r="F1309" s="56"/>
    </row>
    <row r="1310" spans="4:6" ht="12.75">
      <c r="D1310" s="56"/>
      <c r="E1310" s="56"/>
      <c r="F1310" s="56"/>
    </row>
    <row r="1311" spans="4:6" ht="12.75">
      <c r="D1311" s="56"/>
      <c r="E1311" s="56"/>
      <c r="F1311" s="56"/>
    </row>
    <row r="1312" spans="4:6" ht="12.75">
      <c r="D1312" s="56"/>
      <c r="E1312" s="56"/>
      <c r="F1312" s="56"/>
    </row>
    <row r="1313" spans="4:6" ht="12.75">
      <c r="D1313" s="56"/>
      <c r="E1313" s="56"/>
      <c r="F1313" s="56"/>
    </row>
    <row r="1314" spans="4:6" ht="12.75">
      <c r="D1314" s="56"/>
      <c r="E1314" s="56"/>
      <c r="F1314" s="56"/>
    </row>
    <row r="1315" spans="4:6" ht="12.75">
      <c r="D1315" s="56"/>
      <c r="E1315" s="56"/>
      <c r="F1315" s="56"/>
    </row>
    <row r="1316" spans="4:6" ht="12.75">
      <c r="D1316" s="56"/>
      <c r="E1316" s="56"/>
      <c r="F1316" s="56"/>
    </row>
    <row r="1317" spans="4:6" ht="12.75">
      <c r="D1317" s="56"/>
      <c r="E1317" s="56"/>
      <c r="F1317" s="56"/>
    </row>
    <row r="1318" spans="4:6" ht="12.75">
      <c r="D1318" s="56"/>
      <c r="E1318" s="56"/>
      <c r="F1318" s="56"/>
    </row>
    <row r="1319" spans="4:6" ht="12.75">
      <c r="D1319" s="56"/>
      <c r="E1319" s="56"/>
      <c r="F1319" s="56"/>
    </row>
    <row r="1320" spans="4:6" ht="12.75">
      <c r="D1320" s="56"/>
      <c r="E1320" s="56"/>
      <c r="F1320" s="56"/>
    </row>
    <row r="1321" spans="4:6" ht="12.75">
      <c r="D1321" s="56"/>
      <c r="E1321" s="56"/>
      <c r="F1321" s="56"/>
    </row>
    <row r="1322" spans="4:6" ht="12.75">
      <c r="D1322" s="56"/>
      <c r="E1322" s="56"/>
      <c r="F1322" s="56"/>
    </row>
    <row r="1323" spans="4:6" ht="12.75">
      <c r="D1323" s="56"/>
      <c r="E1323" s="56"/>
      <c r="F1323" s="56"/>
    </row>
    <row r="1324" spans="4:6" ht="12.75">
      <c r="D1324" s="56"/>
      <c r="E1324" s="56"/>
      <c r="F1324" s="56"/>
    </row>
    <row r="1325" spans="4:6" ht="12.75">
      <c r="D1325" s="56"/>
      <c r="E1325" s="56"/>
      <c r="F1325" s="56"/>
    </row>
    <row r="1326" spans="4:6" ht="12.75">
      <c r="D1326" s="56"/>
      <c r="E1326" s="56"/>
      <c r="F1326" s="56"/>
    </row>
    <row r="1327" spans="4:6" ht="12.75">
      <c r="D1327" s="56"/>
      <c r="E1327" s="56"/>
      <c r="F1327" s="56"/>
    </row>
    <row r="1328" spans="4:6" ht="12.75">
      <c r="D1328" s="56"/>
      <c r="E1328" s="56"/>
      <c r="F1328" s="56"/>
    </row>
    <row r="1329" spans="4:6" ht="12.75">
      <c r="D1329" s="56"/>
      <c r="E1329" s="56"/>
      <c r="F1329" s="56"/>
    </row>
    <row r="1330" spans="4:6" ht="12.75">
      <c r="D1330" s="56"/>
      <c r="E1330" s="56"/>
      <c r="F1330" s="56"/>
    </row>
    <row r="1331" spans="4:6" ht="12.75">
      <c r="D1331" s="56"/>
      <c r="E1331" s="56"/>
      <c r="F1331" s="56"/>
    </row>
    <row r="1332" spans="4:6" ht="12.75">
      <c r="D1332" s="56"/>
      <c r="E1332" s="56"/>
      <c r="F1332" s="56"/>
    </row>
    <row r="1333" spans="4:6" ht="12.75">
      <c r="D1333" s="56"/>
      <c r="E1333" s="56"/>
      <c r="F1333" s="56"/>
    </row>
    <row r="1334" spans="4:6" ht="12.75">
      <c r="D1334" s="56"/>
      <c r="E1334" s="56"/>
      <c r="F1334" s="56"/>
    </row>
    <row r="1335" spans="4:6" ht="12.75">
      <c r="D1335" s="56"/>
      <c r="E1335" s="56"/>
      <c r="F1335" s="56"/>
    </row>
    <row r="1336" spans="4:6" ht="12.75">
      <c r="D1336" s="56"/>
      <c r="E1336" s="56"/>
      <c r="F1336" s="56"/>
    </row>
    <row r="1337" spans="4:6" ht="12.75">
      <c r="D1337" s="56"/>
      <c r="E1337" s="56"/>
      <c r="F1337" s="56"/>
    </row>
    <row r="1338" spans="4:6" ht="12.75">
      <c r="D1338" s="56"/>
      <c r="E1338" s="56"/>
      <c r="F1338" s="56"/>
    </row>
    <row r="1339" spans="4:6" ht="12.75">
      <c r="D1339" s="56"/>
      <c r="E1339" s="56"/>
      <c r="F1339" s="56"/>
    </row>
    <row r="1340" spans="4:6" ht="12.75">
      <c r="D1340" s="56"/>
      <c r="E1340" s="56"/>
      <c r="F1340" s="56"/>
    </row>
  </sheetData>
  <sheetProtection password="CB3D" sheet="1"/>
  <mergeCells count="30">
    <mergeCell ref="F1003:I1003"/>
    <mergeCell ref="F998:I998"/>
    <mergeCell ref="F999:I999"/>
    <mergeCell ref="D12:G12"/>
    <mergeCell ref="B304:H304"/>
    <mergeCell ref="B426:H426"/>
    <mergeCell ref="A1002:C1002"/>
    <mergeCell ref="B655:H655"/>
    <mergeCell ref="B15:H15"/>
    <mergeCell ref="B986:H986"/>
    <mergeCell ref="I12:I13"/>
    <mergeCell ref="A8:I8"/>
    <mergeCell ref="D10:H10"/>
    <mergeCell ref="A6:C6"/>
    <mergeCell ref="A998:C998"/>
    <mergeCell ref="A1000:C1000"/>
    <mergeCell ref="B12:B13"/>
    <mergeCell ref="A12:A13"/>
    <mergeCell ref="C12:C13"/>
    <mergeCell ref="D988:G988"/>
    <mergeCell ref="D1:G1"/>
    <mergeCell ref="H1:I1"/>
    <mergeCell ref="A2:C2"/>
    <mergeCell ref="A3:C3"/>
    <mergeCell ref="A4:C4"/>
    <mergeCell ref="A5:C5"/>
    <mergeCell ref="E2:I2"/>
    <mergeCell ref="E3:I3"/>
    <mergeCell ref="E4:I4"/>
    <mergeCell ref="E5:I5"/>
  </mergeCells>
  <conditionalFormatting sqref="G987 G427:G654 G656:G985 G989:G996 G16:G303 G305:G425">
    <cfRule type="cellIs" priority="10" dxfId="9" operator="lessThanOrEqual" stopIfTrue="1">
      <formula>0</formula>
    </cfRule>
  </conditionalFormatting>
  <conditionalFormatting sqref="I16:I996">
    <cfRule type="cellIs" priority="11" dxfId="9" operator="equal" stopIfTrue="1">
      <formula>0</formula>
    </cfRule>
  </conditionalFormatting>
  <conditionalFormatting sqref="D475:F475 D513:F513 D656:F658 D416:F418 D430:F432 D439:F439 D435:F435 D443:F444 D447:F448 D450:F451 D456:F457 D460:F460 D468:F469 D453:F453 D471:F472 D481:F481 D477:F477 D494:F495 D483:F483 D486:F486 D499:F499 D490:F490 D503:F504 D507:F508 D510:F511 D516:F517 D520:F521 D525:F525 D528:F528 D533:F534 D538:F538 D644:F645 D540:F541 D543:F544 D547:F548 D552:F553 D654:F654 D556:F556 D558:F561 D576:F577 D579:F580 D582:F583 D585:F586 D589:F591 D593:F593 D595:F596 D598:F599 D602:F605 D607:F609 D611:F611 D613:F618 D620:F623 D625:F631 D634:F635 D637:F638 D640:F641 D405:F406 D386:F389 D391:F394 D396:F397 D399:F402 D372:F375 D377:F384 D308:F310 D74:F74 D91:F96 D99:F101 D106:F108 D122:F122 D127:F127 D135:F136 D153:F153 D143:F143 D155:F157 D191:F195 D160:F161 D166:F168 D177:F177 D182:F183 D202:F203 D186:F188 D211:F212 D217:F218 D205:F207 D224:F225 D215:F215 D221:F221 D229:F229 D232:F232 D238:F238 D241:F241 D244:F244 D263:F263 D125:F125 D129:F133 D141:F141 D172:F174 D179:F180 D197:F198 D234:F235 D274:F276 D278:F280 D312:F317 D320:F323 D325:F332 D334:F337 D339:F342 D344:F345 D347:F350 D353:F354 D360:F362 D19:F26 D28:F32 D34:F38 D40:F45 D67:F68 D48:F48 D51:F52 D56:F57 D70:F71 D63:F63 D110:F119 D563:F573 D147:F150 D246:F260 D291:F293 D282:F289 D299:F303 D660:F985 D364:F369">
    <cfRule type="cellIs" priority="12" dxfId="0" operator="lessThan" stopIfTrue="1">
      <formula>0</formula>
    </cfRule>
  </conditionalFormatting>
  <conditionalFormatting sqref="D987:F987 D419:F425 D434:F434 D437:F437 D442:F442 D449:F449 D454:F454 D466:F467 D470:F470 D473:F473 D479:F480 D485:F485 D488:F488 D491:F492 D497:F497 D502:F502 D509:F509 D522:F523 D476:F476 D526:F526 D529:F529 D542:F542 D545:F545 D550:F550 D557:F557 D562:F562 D574:F575 D532:F532 D578:F578 D581:F581 D587:F588 D592:F592 D594:F594 D584:F584 D600:F601 D606:F606 D610:F610 D612:F612 D619:F619 D624:F624 D632:F633 D597:F597 D636:F636 D642:F643 D639:F639 D659:F659 D294:F298 D385:F385 D390:F390 D395:F395 D398:F398 D72:F72 D75:F75 D98:F98 D105:F105 D120:F121 D134:F134 D138:F139 D142:F142 D151:F152 D163:F165 D171:F171 D175:F176 D181:F181 D189:F189 D200:F200 D208:F209 D214:F214 D222:F222 D231:F231 D240:F240 D305:F307 D311:F311 D318:F319 D333:F333 D338:F338 D343:F343 D346:F346 D351:F352 D27:F27 D33:F33 D39:F39 D47:F47 D50:F50 D54:F55 D64:F64 D69:F69 D126:F126 D243:F243 D281:F281 D16:F18 D324:F324 D376:F376 D514:F514 D145:F146 D355:F355 D370:F371 D403:F404 D407:F407 D427:F429 D535:F537 D646:F653 D236:F237 D261:F262 D268:F268 D277:F277 D409:F409 D988 D357:F359 D414:F415 D60:F61 D89:F90 D227:F228 D272:F273 D363:F363">
    <cfRule type="cellIs" priority="13" dxfId="9" operator="lessThanOrEqual" stopIfTrue="1">
      <formula>0</formula>
    </cfRule>
  </conditionalFormatting>
  <conditionalFormatting sqref="D59:F59">
    <cfRule type="cellIs" priority="9" dxfId="0" operator="lessThan" stopIfTrue="1">
      <formula>0</formula>
    </cfRule>
  </conditionalFormatting>
  <conditionalFormatting sqref="D162:F162">
    <cfRule type="cellIs" priority="8" dxfId="0" operator="lessThan" stopIfTrue="1">
      <formula>0</formula>
    </cfRule>
  </conditionalFormatting>
  <conditionalFormatting sqref="D199:F199">
    <cfRule type="cellIs" priority="7" dxfId="0" operator="lessThan" stopIfTrue="1">
      <formula>0</formula>
    </cfRule>
  </conditionalFormatting>
  <conditionalFormatting sqref="D290:F290">
    <cfRule type="cellIs" priority="6" dxfId="0" operator="lessThan" stopIfTrue="1">
      <formula>0</formula>
    </cfRule>
  </conditionalFormatting>
  <conditionalFormatting sqref="D408:F408">
    <cfRule type="cellIs" priority="5" dxfId="0" operator="lessThan" stopIfTrue="1">
      <formula>0</formula>
    </cfRule>
  </conditionalFormatting>
  <conditionalFormatting sqref="D484:F484">
    <cfRule type="cellIs" priority="4" dxfId="0" operator="lessThan" stopIfTrue="1">
      <formula>0</formula>
    </cfRule>
  </conditionalFormatting>
  <conditionalFormatting sqref="D356:F356">
    <cfRule type="cellIs" priority="3" dxfId="0" operator="lessThan" stopIfTrue="1">
      <formula>0</formula>
    </cfRule>
  </conditionalFormatting>
  <conditionalFormatting sqref="D410:F413">
    <cfRule type="cellIs" priority="2" dxfId="0" operator="lessThan" stopIfTrue="1">
      <formula>0</formula>
    </cfRule>
  </conditionalFormatting>
  <conditionalFormatting sqref="D989:F996">
    <cfRule type="cellIs" priority="1" dxfId="0" operator="lessThan" stopIfTrue="1">
      <formula>0</formula>
    </cfRule>
  </conditionalFormatting>
  <printOptions horizontalCentered="1"/>
  <pageMargins left="0.3937007874015748" right="0.3937007874015748" top="0.1968503937007874" bottom="0.5905511811023623" header="0.35433070866141736" footer="0.31496062992125984"/>
  <pageSetup horizontalDpi="600" verticalDpi="600" orientation="landscape" paperSize="9" r:id="rId2"/>
  <headerFooter alignWithMargins="0">
    <oddFooter>&amp;C&amp;"Arial,Bold"&amp;8PR-RAS za konsolidaciju&amp;R&amp;"Arial,Bold"&amp;8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kusakovic</dc:creator>
  <cp:keywords/>
  <dc:description/>
  <cp:lastModifiedBy>RACUN</cp:lastModifiedBy>
  <cp:lastPrinted>2020-01-31T14:15:29Z</cp:lastPrinted>
  <dcterms:created xsi:type="dcterms:W3CDTF">2003-01-17T15:48:43Z</dcterms:created>
  <dcterms:modified xsi:type="dcterms:W3CDTF">2020-02-17T08:23:52Z</dcterms:modified>
  <cp:category/>
  <cp:version/>
  <cp:contentType/>
  <cp:contentStatus/>
</cp:coreProperties>
</file>